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nric\OneDrive\Escritorio\Comunicación\"/>
    </mc:Choice>
  </mc:AlternateContent>
  <bookViews>
    <workbookView xWindow="0" yWindow="0" windowWidth="23040" windowHeight="9384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4" i="1" l="1"/>
  <c r="G33" i="1" l="1"/>
  <c r="G30" i="1"/>
  <c r="G28" i="1"/>
  <c r="G11" i="1"/>
  <c r="G12" i="1"/>
  <c r="G10" i="1"/>
  <c r="G9" i="1"/>
  <c r="G6" i="1"/>
  <c r="G4" i="1"/>
  <c r="G5" i="1"/>
</calcChain>
</file>

<file path=xl/sharedStrings.xml><?xml version="1.0" encoding="utf-8"?>
<sst xmlns="http://schemas.openxmlformats.org/spreadsheetml/2006/main" count="141" uniqueCount="42">
  <si>
    <t>N° DEL LLAMADO</t>
  </si>
  <si>
    <t>NOMBRE DEL LLAMADO</t>
  </si>
  <si>
    <t>FECHA DE APERTURA</t>
  </si>
  <si>
    <t>EMPRESAS PARTICIPANTES</t>
  </si>
  <si>
    <t>ALQUILER DE CAMIONES Y MAQUINARIAS</t>
  </si>
  <si>
    <t>CORPORACION AGARTHA S.A</t>
  </si>
  <si>
    <t>EL PALACIO S.A</t>
  </si>
  <si>
    <t>CONSTRUCCIONES 2G</t>
  </si>
  <si>
    <t>MONTO ADJUDICADO</t>
  </si>
  <si>
    <t>EMPRESAS ADJUDICADAS</t>
  </si>
  <si>
    <t>EMPRESAS INVITADAS</t>
  </si>
  <si>
    <t>ALQUILER DE SANITARIOS PORTATILES</t>
  </si>
  <si>
    <t>DISTRITEC S.A</t>
  </si>
  <si>
    <t>LUMINIA S.A</t>
  </si>
  <si>
    <t>SANICAB S.R.L.</t>
  </si>
  <si>
    <t>SANICAB S.R.L</t>
  </si>
  <si>
    <t>ADQUISICION DE MATERIALES PARA ASISTENCIA - EVENTOS VARIOS</t>
  </si>
  <si>
    <t>GRIMEX S.A</t>
  </si>
  <si>
    <t>DEPOSITO DE MADERAS JC</t>
  </si>
  <si>
    <t>TIA JUANI S.R.L</t>
  </si>
  <si>
    <t>SAN BENITO IND. Y COM. REP. S.A</t>
  </si>
  <si>
    <t>SERVICIO DE ALQUILER DE CONTENEDORES</t>
  </si>
  <si>
    <t>DEPOSITO DE MATERIALES SAN JUAN</t>
  </si>
  <si>
    <t>DEPOSITO DE MATERIALES SAN BLAS</t>
  </si>
  <si>
    <t>ADQUISICION DE COLCHONES</t>
  </si>
  <si>
    <t>H Y B S.A.</t>
  </si>
  <si>
    <t>M Y F IND. COM. REP. SA.</t>
  </si>
  <si>
    <t>ADQUISICION DE ARTICULOS DE FERRETERIA Y DE CONSTRUCCION</t>
  </si>
  <si>
    <t>LC FERRETERIA DE LILIAN CAROLINA AYALA</t>
  </si>
  <si>
    <t>ADQUISICION DE INSUMOS PARA LA LUCHA CONTRA EL DENGUE, ZICA Y CHIKUNGUNYA</t>
  </si>
  <si>
    <t>ADQUISICION DE BOLSAS PARA BASURA Y ROLLOS DE HULE NEGRO</t>
  </si>
  <si>
    <t>MARILIA INDUSTRIAL S.R.L</t>
  </si>
  <si>
    <t>TRANSPORTE DON SILVANO</t>
  </si>
  <si>
    <t>“REACONDICIONAMIENTO DE LAS PLAZAS” JUAN DE ZALAZAR, CABILDO, (ambos costados), PLAZA INDEPENDENCIA Y PLAZA DE ARMAS</t>
  </si>
  <si>
    <t>LOTUS ARQUITECTURA Y CONSTRUCCION</t>
  </si>
  <si>
    <t>ADQUISICION DE MATERIALES PARA ASISTENCIA POR INUNDACION</t>
  </si>
  <si>
    <t>BELTROM S.A</t>
  </si>
  <si>
    <t>ADQUISICION DE ARTICULOS DE FERRETERIA</t>
  </si>
  <si>
    <t>ALQUILER DE CAMIONES</t>
  </si>
  <si>
    <t>ALQUILER DE CONTENEDORES</t>
  </si>
  <si>
    <t xml:space="preserve">MONTO TOTAL ADJUDICADO </t>
  </si>
  <si>
    <t>LLAMADOS EJERCICIO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</si>
</sst>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 Light"/>
      <scheme val="maj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center"/>
    </xf>
    <xf numFmtId="164" fontId="0" fillId="0" borderId="0" xfId="1" applyFont="1"/>
    <xf numFmtId="0" fontId="0" fillId="0" borderId="1" xfId="0" applyBorder="1"/>
    <xf numFmtId="164" fontId="0" fillId="0" borderId="1" xfId="1" applyFont="1" applyBorder="1"/>
    <xf numFmtId="0" fontId="0" fillId="0" borderId="3" xfId="0" applyBorder="1"/>
    <xf numFmtId="0" fontId="0" fillId="0" borderId="3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6" xfId="0" applyBorder="1"/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164" fontId="0" fillId="0" borderId="3" xfId="1" applyFont="1" applyBorder="1" applyAlignment="1">
      <alignment vertical="center"/>
    </xf>
    <xf numFmtId="164" fontId="0" fillId="0" borderId="1" xfId="1" applyFont="1" applyBorder="1" applyAlignment="1">
      <alignment vertical="center"/>
    </xf>
    <xf numFmtId="164" fontId="0" fillId="0" borderId="6" xfId="1" applyFont="1" applyBorder="1" applyAlignment="1">
      <alignment vertical="center"/>
    </xf>
    <xf numFmtId="164" fontId="2" fillId="0" borderId="0" xfId="1" applyFont="1"/>
    <xf numFmtId="164" fontId="0" fillId="0" borderId="6" xfId="1" applyFont="1" applyBorder="1" applyAlignment="1">
      <alignment horizontal="center" vertical="center"/>
    </xf>
    <xf numFmtId="164" fontId="0" fillId="0" borderId="7" xfId="1" applyFon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164" fontId="0" fillId="0" borderId="3" xfId="1" applyFont="1" applyBorder="1" applyAlignment="1">
      <alignment horizontal="center" vertical="center"/>
    </xf>
    <xf numFmtId="164" fontId="0" fillId="0" borderId="6" xfId="1" applyFont="1" applyBorder="1" applyAlignment="1">
      <alignment horizontal="right" vertical="center"/>
    </xf>
    <xf numFmtId="164" fontId="0" fillId="0" borderId="3" xfId="1" applyFont="1" applyBorder="1" applyAlignment="1">
      <alignment horizontal="right" vertical="center"/>
    </xf>
    <xf numFmtId="14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4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1" applyFont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164" fontId="0" fillId="0" borderId="1" xfId="1" applyFont="1" applyBorder="1" applyAlignment="1">
      <alignment horizontal="right" vertical="center"/>
    </xf>
    <xf numFmtId="0" fontId="0" fillId="0" borderId="1" xfId="0" applyFill="1" applyBorder="1" applyAlignment="1">
      <alignment horizontal="left" vertical="center"/>
    </xf>
    <xf numFmtId="14" fontId="0" fillId="0" borderId="3" xfId="0" applyNumberForma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/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horizontal="center" vertical="center" wrapText="1"/>
    </xf>
    <xf numFmtId="0" fontId="2" fillId="3" borderId="8" xfId="0" applyFont="1" applyFill="1" applyBorder="1" applyAlignment="1"/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164" fontId="4" fillId="4" borderId="2" xfId="1" applyFont="1" applyFill="1" applyBorder="1"/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topLeftCell="A31" workbookViewId="0">
      <selection sqref="A1:G1"/>
    </sheetView>
  </sheetViews>
  <sheetFormatPr baseColWidth="10" defaultRowHeight="14.4" x14ac:dyDescent="0.3"/>
  <cols>
    <col min="1" max="1" width="11" style="1" customWidth="1"/>
    <col min="2" max="2" width="29.6640625" customWidth="1"/>
    <col min="3" max="3" width="38.88671875" bestFit="1" customWidth="1"/>
    <col min="4" max="4" width="14.109375" customWidth="1"/>
    <col min="5" max="6" width="38.88671875" bestFit="1" customWidth="1"/>
    <col min="7" max="7" width="18.88671875" style="2" bestFit="1" customWidth="1"/>
  </cols>
  <sheetData>
    <row r="1" spans="1:7" ht="39.6" customHeight="1" thickBot="1" x14ac:dyDescent="0.35">
      <c r="A1" s="42" t="s">
        <v>41</v>
      </c>
      <c r="B1" s="43"/>
      <c r="C1" s="43"/>
      <c r="D1" s="43"/>
      <c r="E1" s="43"/>
      <c r="F1" s="43"/>
      <c r="G1" s="48"/>
    </row>
    <row r="2" spans="1:7" ht="29.4" thickBot="1" x14ac:dyDescent="0.35">
      <c r="A2" s="44" t="s">
        <v>0</v>
      </c>
      <c r="B2" s="45" t="s">
        <v>1</v>
      </c>
      <c r="C2" s="46" t="s">
        <v>10</v>
      </c>
      <c r="D2" s="45" t="s">
        <v>2</v>
      </c>
      <c r="E2" s="45" t="s">
        <v>3</v>
      </c>
      <c r="F2" s="46" t="s">
        <v>9</v>
      </c>
      <c r="G2" s="47" t="s">
        <v>8</v>
      </c>
    </row>
    <row r="3" spans="1:7" x14ac:dyDescent="0.3">
      <c r="A3" s="26">
        <v>1</v>
      </c>
      <c r="B3" s="32" t="s">
        <v>4</v>
      </c>
      <c r="C3" s="6" t="s">
        <v>5</v>
      </c>
      <c r="D3" s="41">
        <v>43105</v>
      </c>
      <c r="E3" s="5" t="s">
        <v>5</v>
      </c>
      <c r="F3" s="5" t="s">
        <v>5</v>
      </c>
      <c r="G3" s="12">
        <v>245700000</v>
      </c>
    </row>
    <row r="4" spans="1:7" x14ac:dyDescent="0.3">
      <c r="A4" s="27"/>
      <c r="B4" s="36"/>
      <c r="C4" s="7" t="s">
        <v>6</v>
      </c>
      <c r="D4" s="33"/>
      <c r="E4" s="3" t="s">
        <v>6</v>
      </c>
      <c r="F4" s="3" t="s">
        <v>6</v>
      </c>
      <c r="G4" s="13">
        <f>982800000+530400000</f>
        <v>1513200000</v>
      </c>
    </row>
    <row r="5" spans="1:7" x14ac:dyDescent="0.3">
      <c r="A5" s="28"/>
      <c r="B5" s="30"/>
      <c r="C5" s="8" t="s">
        <v>7</v>
      </c>
      <c r="D5" s="24"/>
      <c r="E5" s="9" t="s">
        <v>7</v>
      </c>
      <c r="F5" s="9" t="s">
        <v>7</v>
      </c>
      <c r="G5" s="14">
        <f>202800000+265200000+140400000</f>
        <v>608400000</v>
      </c>
    </row>
    <row r="6" spans="1:7" x14ac:dyDescent="0.3">
      <c r="A6" s="27">
        <v>2</v>
      </c>
      <c r="B6" s="36" t="s">
        <v>11</v>
      </c>
      <c r="C6" s="10" t="s">
        <v>12</v>
      </c>
      <c r="D6" s="33">
        <v>43105</v>
      </c>
      <c r="E6" s="40" t="s">
        <v>15</v>
      </c>
      <c r="F6" s="40" t="s">
        <v>15</v>
      </c>
      <c r="G6" s="35">
        <f>1953000000+450000000</f>
        <v>2403000000</v>
      </c>
    </row>
    <row r="7" spans="1:7" x14ac:dyDescent="0.3">
      <c r="A7" s="27"/>
      <c r="B7" s="36"/>
      <c r="C7" s="10" t="s">
        <v>13</v>
      </c>
      <c r="D7" s="33"/>
      <c r="E7" s="40"/>
      <c r="F7" s="40"/>
      <c r="G7" s="35"/>
    </row>
    <row r="8" spans="1:7" x14ac:dyDescent="0.3">
      <c r="A8" s="27"/>
      <c r="B8" s="36"/>
      <c r="C8" s="10" t="s">
        <v>14</v>
      </c>
      <c r="D8" s="33"/>
      <c r="E8" s="40"/>
      <c r="F8" s="40"/>
      <c r="G8" s="35"/>
    </row>
    <row r="9" spans="1:7" x14ac:dyDescent="0.3">
      <c r="A9" s="27">
        <v>3</v>
      </c>
      <c r="B9" s="36" t="s">
        <v>16</v>
      </c>
      <c r="C9" s="11" t="s">
        <v>17</v>
      </c>
      <c r="D9" s="33">
        <v>43115</v>
      </c>
      <c r="E9" s="3" t="s">
        <v>17</v>
      </c>
      <c r="F9" s="3" t="s">
        <v>17</v>
      </c>
      <c r="G9" s="13">
        <f>420000000+368000000+360000000</f>
        <v>1148000000</v>
      </c>
    </row>
    <row r="10" spans="1:7" x14ac:dyDescent="0.3">
      <c r="A10" s="27"/>
      <c r="B10" s="36"/>
      <c r="C10" s="11" t="s">
        <v>18</v>
      </c>
      <c r="D10" s="27"/>
      <c r="E10" s="3" t="s">
        <v>18</v>
      </c>
      <c r="F10" s="3" t="s">
        <v>18</v>
      </c>
      <c r="G10" s="13">
        <f>315000000+276000000+270000000</f>
        <v>861000000</v>
      </c>
    </row>
    <row r="11" spans="1:7" x14ac:dyDescent="0.3">
      <c r="A11" s="27"/>
      <c r="B11" s="36"/>
      <c r="C11" s="11" t="s">
        <v>19</v>
      </c>
      <c r="D11" s="27"/>
      <c r="E11" s="3" t="s">
        <v>19</v>
      </c>
      <c r="F11" s="3" t="s">
        <v>19</v>
      </c>
      <c r="G11" s="13">
        <f>105000000+92000000+90000000</f>
        <v>287000000</v>
      </c>
    </row>
    <row r="12" spans="1:7" x14ac:dyDescent="0.3">
      <c r="A12" s="27"/>
      <c r="B12" s="36"/>
      <c r="C12" s="11" t="s">
        <v>20</v>
      </c>
      <c r="D12" s="27"/>
      <c r="E12" s="3" t="s">
        <v>20</v>
      </c>
      <c r="F12" s="3" t="s">
        <v>20</v>
      </c>
      <c r="G12" s="13">
        <f>157500000+138000000+135000000</f>
        <v>430500000</v>
      </c>
    </row>
    <row r="13" spans="1:7" x14ac:dyDescent="0.3">
      <c r="A13" s="27">
        <v>4</v>
      </c>
      <c r="B13" s="36" t="s">
        <v>21</v>
      </c>
      <c r="C13" s="11" t="s">
        <v>22</v>
      </c>
      <c r="D13" s="33">
        <v>43115</v>
      </c>
      <c r="E13" s="3" t="s">
        <v>22</v>
      </c>
      <c r="F13" s="38" t="s">
        <v>23</v>
      </c>
      <c r="G13" s="39">
        <v>279000000</v>
      </c>
    </row>
    <row r="14" spans="1:7" x14ac:dyDescent="0.3">
      <c r="A14" s="27"/>
      <c r="B14" s="36"/>
      <c r="C14" s="11" t="s">
        <v>23</v>
      </c>
      <c r="D14" s="27"/>
      <c r="E14" s="3" t="s">
        <v>23</v>
      </c>
      <c r="F14" s="38"/>
      <c r="G14" s="39"/>
    </row>
    <row r="15" spans="1:7" x14ac:dyDescent="0.3">
      <c r="A15" s="27"/>
      <c r="B15" s="36"/>
      <c r="C15" s="11" t="s">
        <v>7</v>
      </c>
      <c r="D15" s="27"/>
      <c r="E15" s="3" t="s">
        <v>7</v>
      </c>
      <c r="F15" s="38"/>
      <c r="G15" s="39"/>
    </row>
    <row r="16" spans="1:7" x14ac:dyDescent="0.3">
      <c r="A16" s="27">
        <v>5</v>
      </c>
      <c r="B16" s="36" t="s">
        <v>24</v>
      </c>
      <c r="C16" s="11" t="s">
        <v>20</v>
      </c>
      <c r="D16" s="33">
        <v>43115</v>
      </c>
      <c r="E16" s="3" t="s">
        <v>20</v>
      </c>
      <c r="F16" s="34" t="s">
        <v>20</v>
      </c>
      <c r="G16" s="35">
        <v>165000000</v>
      </c>
    </row>
    <row r="17" spans="1:7" x14ac:dyDescent="0.3">
      <c r="A17" s="27"/>
      <c r="B17" s="36"/>
      <c r="C17" s="11" t="s">
        <v>25</v>
      </c>
      <c r="D17" s="27"/>
      <c r="E17" s="3" t="s">
        <v>25</v>
      </c>
      <c r="F17" s="34"/>
      <c r="G17" s="35"/>
    </row>
    <row r="18" spans="1:7" x14ac:dyDescent="0.3">
      <c r="A18" s="27"/>
      <c r="B18" s="36"/>
      <c r="C18" s="11" t="s">
        <v>26</v>
      </c>
      <c r="D18" s="27"/>
      <c r="E18" s="3" t="s">
        <v>26</v>
      </c>
      <c r="F18" s="34"/>
      <c r="G18" s="35"/>
    </row>
    <row r="19" spans="1:7" x14ac:dyDescent="0.3">
      <c r="A19" s="27">
        <v>6</v>
      </c>
      <c r="B19" s="36" t="s">
        <v>27</v>
      </c>
      <c r="C19" s="11" t="s">
        <v>28</v>
      </c>
      <c r="D19" s="33">
        <v>43116</v>
      </c>
      <c r="E19" s="38" t="s">
        <v>28</v>
      </c>
      <c r="F19" s="38" t="s">
        <v>19</v>
      </c>
      <c r="G19" s="35">
        <v>518292000</v>
      </c>
    </row>
    <row r="20" spans="1:7" x14ac:dyDescent="0.3">
      <c r="A20" s="27"/>
      <c r="B20" s="36"/>
      <c r="C20" s="11" t="s">
        <v>19</v>
      </c>
      <c r="D20" s="27"/>
      <c r="E20" s="38"/>
      <c r="F20" s="38"/>
      <c r="G20" s="35"/>
    </row>
    <row r="21" spans="1:7" x14ac:dyDescent="0.3">
      <c r="A21" s="27"/>
      <c r="B21" s="36"/>
      <c r="C21" s="11" t="s">
        <v>6</v>
      </c>
      <c r="D21" s="27"/>
      <c r="E21" s="11" t="s">
        <v>19</v>
      </c>
      <c r="F21" s="38"/>
      <c r="G21" s="35"/>
    </row>
    <row r="22" spans="1:7" x14ac:dyDescent="0.3">
      <c r="A22" s="27">
        <v>7</v>
      </c>
      <c r="B22" s="36" t="s">
        <v>29</v>
      </c>
      <c r="C22" s="11" t="s">
        <v>28</v>
      </c>
      <c r="D22" s="33">
        <v>43116</v>
      </c>
      <c r="E22" s="3" t="s">
        <v>28</v>
      </c>
      <c r="F22" s="34" t="s">
        <v>28</v>
      </c>
      <c r="G22" s="35">
        <v>300000000</v>
      </c>
    </row>
    <row r="23" spans="1:7" x14ac:dyDescent="0.3">
      <c r="A23" s="27"/>
      <c r="B23" s="36"/>
      <c r="C23" s="11" t="s">
        <v>6</v>
      </c>
      <c r="D23" s="33"/>
      <c r="E23" s="3" t="s">
        <v>6</v>
      </c>
      <c r="F23" s="34"/>
      <c r="G23" s="35"/>
    </row>
    <row r="24" spans="1:7" x14ac:dyDescent="0.3">
      <c r="A24" s="27"/>
      <c r="B24" s="36"/>
      <c r="C24" s="11" t="s">
        <v>19</v>
      </c>
      <c r="D24" s="33"/>
      <c r="E24" s="3" t="s">
        <v>19</v>
      </c>
      <c r="F24" s="34"/>
      <c r="G24" s="35"/>
    </row>
    <row r="25" spans="1:7" x14ac:dyDescent="0.3">
      <c r="A25" s="27">
        <v>8</v>
      </c>
      <c r="B25" s="36" t="s">
        <v>30</v>
      </c>
      <c r="C25" s="11" t="s">
        <v>28</v>
      </c>
      <c r="D25" s="33">
        <v>43116</v>
      </c>
      <c r="E25" s="3" t="s">
        <v>28</v>
      </c>
      <c r="F25" s="34" t="s">
        <v>28</v>
      </c>
      <c r="G25" s="35">
        <v>145000000</v>
      </c>
    </row>
    <row r="26" spans="1:7" x14ac:dyDescent="0.3">
      <c r="A26" s="27"/>
      <c r="B26" s="36"/>
      <c r="C26" s="11" t="s">
        <v>6</v>
      </c>
      <c r="D26" s="33"/>
      <c r="E26" s="3" t="s">
        <v>6</v>
      </c>
      <c r="F26" s="34"/>
      <c r="G26" s="35"/>
    </row>
    <row r="27" spans="1:7" x14ac:dyDescent="0.3">
      <c r="A27" s="27"/>
      <c r="B27" s="36"/>
      <c r="C27" s="11" t="s">
        <v>19</v>
      </c>
      <c r="D27" s="33"/>
      <c r="E27" s="3" t="s">
        <v>19</v>
      </c>
      <c r="F27" s="34"/>
      <c r="G27" s="35"/>
    </row>
    <row r="28" spans="1:7" x14ac:dyDescent="0.3">
      <c r="A28" s="27">
        <v>9</v>
      </c>
      <c r="B28" s="36" t="s">
        <v>4</v>
      </c>
      <c r="C28" s="11" t="s">
        <v>31</v>
      </c>
      <c r="D28" s="33">
        <v>43181</v>
      </c>
      <c r="E28" s="34" t="s">
        <v>31</v>
      </c>
      <c r="F28" s="34" t="s">
        <v>31</v>
      </c>
      <c r="G28" s="37">
        <f>331875000+119000000+212940000</f>
        <v>663815000</v>
      </c>
    </row>
    <row r="29" spans="1:7" x14ac:dyDescent="0.3">
      <c r="A29" s="27"/>
      <c r="B29" s="36"/>
      <c r="C29" s="11" t="s">
        <v>6</v>
      </c>
      <c r="D29" s="33"/>
      <c r="E29" s="34"/>
      <c r="F29" s="34"/>
      <c r="G29" s="37"/>
    </row>
    <row r="30" spans="1:7" x14ac:dyDescent="0.3">
      <c r="A30" s="27"/>
      <c r="B30" s="36"/>
      <c r="C30" s="3" t="s">
        <v>32</v>
      </c>
      <c r="D30" s="33"/>
      <c r="E30" s="3" t="s">
        <v>6</v>
      </c>
      <c r="F30" s="3" t="s">
        <v>6</v>
      </c>
      <c r="G30" s="4">
        <f>1088464000+162597000+374892000</f>
        <v>1625953000</v>
      </c>
    </row>
    <row r="31" spans="1:7" x14ac:dyDescent="0.3">
      <c r="A31" s="27">
        <v>10</v>
      </c>
      <c r="B31" s="36" t="s">
        <v>16</v>
      </c>
      <c r="C31" s="11" t="s">
        <v>18</v>
      </c>
      <c r="D31" s="33">
        <v>43248</v>
      </c>
      <c r="E31" s="3" t="s">
        <v>18</v>
      </c>
      <c r="F31" s="34" t="s">
        <v>17</v>
      </c>
      <c r="G31" s="35">
        <v>192965500</v>
      </c>
    </row>
    <row r="32" spans="1:7" x14ac:dyDescent="0.3">
      <c r="A32" s="27"/>
      <c r="B32" s="36"/>
      <c r="C32" s="11" t="s">
        <v>17</v>
      </c>
      <c r="D32" s="33"/>
      <c r="E32" s="3" t="s">
        <v>17</v>
      </c>
      <c r="F32" s="34"/>
      <c r="G32" s="35"/>
    </row>
    <row r="33" spans="1:7" x14ac:dyDescent="0.3">
      <c r="A33" s="27"/>
      <c r="B33" s="36"/>
      <c r="C33" s="11" t="s">
        <v>19</v>
      </c>
      <c r="D33" s="33"/>
      <c r="E33" s="3" t="s">
        <v>19</v>
      </c>
      <c r="F33" s="3" t="s">
        <v>18</v>
      </c>
      <c r="G33" s="4">
        <f>76650000+58040500+58275000</f>
        <v>192965500</v>
      </c>
    </row>
    <row r="34" spans="1:7" ht="26.25" customHeight="1" x14ac:dyDescent="0.3">
      <c r="A34" s="27">
        <v>11</v>
      </c>
      <c r="B34" s="29" t="s">
        <v>33</v>
      </c>
      <c r="C34" s="3" t="s">
        <v>6</v>
      </c>
      <c r="D34" s="24">
        <v>43306</v>
      </c>
      <c r="E34" s="3" t="s">
        <v>6</v>
      </c>
      <c r="F34" s="18" t="s">
        <v>6</v>
      </c>
      <c r="G34" s="16">
        <v>457130000</v>
      </c>
    </row>
    <row r="35" spans="1:7" ht="26.25" customHeight="1" x14ac:dyDescent="0.3">
      <c r="A35" s="27"/>
      <c r="B35" s="29"/>
      <c r="C35" s="3" t="s">
        <v>31</v>
      </c>
      <c r="D35" s="25"/>
      <c r="E35" s="3" t="s">
        <v>31</v>
      </c>
      <c r="F35" s="19"/>
      <c r="G35" s="17"/>
    </row>
    <row r="36" spans="1:7" ht="26.25" customHeight="1" x14ac:dyDescent="0.3">
      <c r="A36" s="27"/>
      <c r="B36" s="29"/>
      <c r="C36" s="3" t="s">
        <v>34</v>
      </c>
      <c r="D36" s="26"/>
      <c r="E36" s="3" t="s">
        <v>34</v>
      </c>
      <c r="F36" s="20"/>
      <c r="G36" s="21"/>
    </row>
    <row r="37" spans="1:7" x14ac:dyDescent="0.3">
      <c r="A37" s="27">
        <v>12</v>
      </c>
      <c r="B37" s="30" t="s">
        <v>35</v>
      </c>
      <c r="C37" s="3" t="s">
        <v>17</v>
      </c>
      <c r="D37" s="24">
        <v>43398</v>
      </c>
      <c r="E37" s="18" t="s">
        <v>17</v>
      </c>
      <c r="F37" s="18" t="s">
        <v>17</v>
      </c>
      <c r="G37" s="16">
        <v>132550000</v>
      </c>
    </row>
    <row r="38" spans="1:7" x14ac:dyDescent="0.3">
      <c r="A38" s="27"/>
      <c r="B38" s="31"/>
      <c r="C38" s="3" t="s">
        <v>36</v>
      </c>
      <c r="D38" s="25"/>
      <c r="E38" s="20"/>
      <c r="F38" s="20"/>
      <c r="G38" s="21"/>
    </row>
    <row r="39" spans="1:7" x14ac:dyDescent="0.3">
      <c r="A39" s="27"/>
      <c r="B39" s="31"/>
      <c r="C39" s="3" t="s">
        <v>19</v>
      </c>
      <c r="D39" s="25"/>
      <c r="E39" s="18" t="s">
        <v>36</v>
      </c>
      <c r="F39" s="18" t="s">
        <v>36</v>
      </c>
      <c r="G39" s="16">
        <v>927300000</v>
      </c>
    </row>
    <row r="40" spans="1:7" x14ac:dyDescent="0.3">
      <c r="A40" s="27"/>
      <c r="B40" s="31"/>
      <c r="C40" s="3" t="s">
        <v>20</v>
      </c>
      <c r="D40" s="25"/>
      <c r="E40" s="20"/>
      <c r="F40" s="20"/>
      <c r="G40" s="21"/>
    </row>
    <row r="41" spans="1:7" x14ac:dyDescent="0.3">
      <c r="A41" s="27"/>
      <c r="B41" s="32"/>
      <c r="C41" s="3" t="s">
        <v>18</v>
      </c>
      <c r="D41" s="26"/>
      <c r="E41" s="3" t="s">
        <v>18</v>
      </c>
      <c r="F41" s="3" t="s">
        <v>18</v>
      </c>
      <c r="G41" s="4">
        <v>265100000</v>
      </c>
    </row>
    <row r="42" spans="1:7" x14ac:dyDescent="0.3">
      <c r="A42" s="27">
        <v>13</v>
      </c>
      <c r="B42" s="30" t="s">
        <v>37</v>
      </c>
      <c r="C42" s="18" t="s">
        <v>28</v>
      </c>
      <c r="D42" s="24">
        <v>43398</v>
      </c>
      <c r="E42" s="18" t="s">
        <v>28</v>
      </c>
      <c r="F42" s="18" t="s">
        <v>19</v>
      </c>
      <c r="G42" s="16">
        <v>99955000</v>
      </c>
    </row>
    <row r="43" spans="1:7" x14ac:dyDescent="0.3">
      <c r="A43" s="27"/>
      <c r="B43" s="31"/>
      <c r="C43" s="20"/>
      <c r="D43" s="25"/>
      <c r="E43" s="20"/>
      <c r="F43" s="19"/>
      <c r="G43" s="17"/>
    </row>
    <row r="44" spans="1:7" x14ac:dyDescent="0.3">
      <c r="A44" s="27"/>
      <c r="B44" s="32"/>
      <c r="C44" s="3" t="s">
        <v>19</v>
      </c>
      <c r="D44" s="26"/>
      <c r="E44" s="3" t="s">
        <v>19</v>
      </c>
      <c r="F44" s="20"/>
      <c r="G44" s="21"/>
    </row>
    <row r="45" spans="1:7" x14ac:dyDescent="0.3">
      <c r="A45" s="27">
        <v>14</v>
      </c>
      <c r="B45" s="28" t="s">
        <v>24</v>
      </c>
      <c r="C45" s="3" t="s">
        <v>20</v>
      </c>
      <c r="D45" s="24">
        <v>43398</v>
      </c>
      <c r="E45" s="18" t="s">
        <v>20</v>
      </c>
      <c r="F45" s="18" t="s">
        <v>20</v>
      </c>
      <c r="G45" s="16">
        <v>69600000</v>
      </c>
    </row>
    <row r="46" spans="1:7" x14ac:dyDescent="0.3">
      <c r="A46" s="27"/>
      <c r="B46" s="25"/>
      <c r="C46" s="3" t="s">
        <v>28</v>
      </c>
      <c r="D46" s="25"/>
      <c r="E46" s="19"/>
      <c r="F46" s="19"/>
      <c r="G46" s="17"/>
    </row>
    <row r="47" spans="1:7" x14ac:dyDescent="0.3">
      <c r="A47" s="27"/>
      <c r="B47" s="26"/>
      <c r="C47" s="3" t="s">
        <v>19</v>
      </c>
      <c r="D47" s="26"/>
      <c r="E47" s="20"/>
      <c r="F47" s="20"/>
      <c r="G47" s="21"/>
    </row>
    <row r="48" spans="1:7" x14ac:dyDescent="0.3">
      <c r="A48" s="27">
        <v>15</v>
      </c>
      <c r="B48" s="28" t="s">
        <v>38</v>
      </c>
      <c r="C48" s="3" t="s">
        <v>5</v>
      </c>
      <c r="D48" s="24">
        <v>43399</v>
      </c>
      <c r="E48" s="18" t="s">
        <v>5</v>
      </c>
      <c r="F48" s="18" t="s">
        <v>5</v>
      </c>
      <c r="G48" s="22">
        <v>194766000</v>
      </c>
    </row>
    <row r="49" spans="1:7" x14ac:dyDescent="0.3">
      <c r="A49" s="27"/>
      <c r="B49" s="25"/>
      <c r="C49" s="3" t="s">
        <v>6</v>
      </c>
      <c r="D49" s="25"/>
      <c r="E49" s="20"/>
      <c r="F49" s="20"/>
      <c r="G49" s="23"/>
    </row>
    <row r="50" spans="1:7" x14ac:dyDescent="0.3">
      <c r="A50" s="27"/>
      <c r="B50" s="26"/>
      <c r="C50" s="3" t="s">
        <v>7</v>
      </c>
      <c r="D50" s="26"/>
      <c r="E50" s="3" t="s">
        <v>6</v>
      </c>
      <c r="F50" s="3" t="s">
        <v>6</v>
      </c>
      <c r="G50" s="4">
        <v>606069600</v>
      </c>
    </row>
    <row r="51" spans="1:7" x14ac:dyDescent="0.3">
      <c r="A51" s="27">
        <v>16</v>
      </c>
      <c r="B51" s="28" t="s">
        <v>39</v>
      </c>
      <c r="C51" s="3" t="s">
        <v>23</v>
      </c>
      <c r="D51" s="24">
        <v>43399</v>
      </c>
      <c r="E51" s="18" t="s">
        <v>23</v>
      </c>
      <c r="F51" s="18" t="s">
        <v>23</v>
      </c>
      <c r="G51" s="16">
        <v>90000000</v>
      </c>
    </row>
    <row r="52" spans="1:7" x14ac:dyDescent="0.3">
      <c r="A52" s="27"/>
      <c r="B52" s="25"/>
      <c r="C52" s="3" t="s">
        <v>7</v>
      </c>
      <c r="D52" s="25"/>
      <c r="E52" s="20"/>
      <c r="F52" s="19"/>
      <c r="G52" s="17"/>
    </row>
    <row r="53" spans="1:7" ht="15" thickBot="1" x14ac:dyDescent="0.35">
      <c r="A53" s="28"/>
      <c r="B53" s="25"/>
      <c r="C53" s="9" t="s">
        <v>6</v>
      </c>
      <c r="D53" s="25"/>
      <c r="E53" s="9" t="s">
        <v>7</v>
      </c>
      <c r="F53" s="19"/>
      <c r="G53" s="17"/>
    </row>
    <row r="54" spans="1:7" ht="58.2" customHeight="1" thickBot="1" x14ac:dyDescent="0.4">
      <c r="A54" s="49" t="s">
        <v>40</v>
      </c>
      <c r="B54" s="50"/>
      <c r="C54" s="50"/>
      <c r="D54" s="50"/>
      <c r="E54" s="50"/>
      <c r="F54" s="51"/>
      <c r="G54" s="52">
        <f>SUM(G3:G53)</f>
        <v>14422261600</v>
      </c>
    </row>
    <row r="55" spans="1:7" x14ac:dyDescent="0.3">
      <c r="G55" s="15"/>
    </row>
  </sheetData>
  <mergeCells count="90">
    <mergeCell ref="A1:G1"/>
    <mergeCell ref="D3:D5"/>
    <mergeCell ref="B3:B5"/>
    <mergeCell ref="A3:A5"/>
    <mergeCell ref="D6:D8"/>
    <mergeCell ref="B6:B8"/>
    <mergeCell ref="A6:A8"/>
    <mergeCell ref="E6:E8"/>
    <mergeCell ref="F6:F8"/>
    <mergeCell ref="G6:G8"/>
    <mergeCell ref="D9:D12"/>
    <mergeCell ref="A9:A12"/>
    <mergeCell ref="B9:B12"/>
    <mergeCell ref="D16:D18"/>
    <mergeCell ref="F16:F18"/>
    <mergeCell ref="G16:G18"/>
    <mergeCell ref="B16:B18"/>
    <mergeCell ref="A16:A18"/>
    <mergeCell ref="D13:D15"/>
    <mergeCell ref="F13:F15"/>
    <mergeCell ref="G13:G15"/>
    <mergeCell ref="A13:A15"/>
    <mergeCell ref="B13:B15"/>
    <mergeCell ref="A19:A21"/>
    <mergeCell ref="G22:G24"/>
    <mergeCell ref="F22:F24"/>
    <mergeCell ref="D22:D24"/>
    <mergeCell ref="B22:B24"/>
    <mergeCell ref="A22:A24"/>
    <mergeCell ref="D19:D21"/>
    <mergeCell ref="E19:E20"/>
    <mergeCell ref="F19:F21"/>
    <mergeCell ref="G19:G21"/>
    <mergeCell ref="B19:B21"/>
    <mergeCell ref="A31:A33"/>
    <mergeCell ref="D25:D27"/>
    <mergeCell ref="F25:F27"/>
    <mergeCell ref="G25:G27"/>
    <mergeCell ref="B25:B27"/>
    <mergeCell ref="A25:A27"/>
    <mergeCell ref="D28:D30"/>
    <mergeCell ref="A28:A30"/>
    <mergeCell ref="B28:B30"/>
    <mergeCell ref="E28:E29"/>
    <mergeCell ref="F28:F29"/>
    <mergeCell ref="G28:G29"/>
    <mergeCell ref="D31:D33"/>
    <mergeCell ref="F31:F32"/>
    <mergeCell ref="G31:G32"/>
    <mergeCell ref="B31:B33"/>
    <mergeCell ref="A34:A36"/>
    <mergeCell ref="B34:B36"/>
    <mergeCell ref="D34:D36"/>
    <mergeCell ref="A37:A41"/>
    <mergeCell ref="A42:A44"/>
    <mergeCell ref="D37:D41"/>
    <mergeCell ref="D42:D44"/>
    <mergeCell ref="C42:C43"/>
    <mergeCell ref="B37:B41"/>
    <mergeCell ref="B42:B44"/>
    <mergeCell ref="B45:B47"/>
    <mergeCell ref="B48:B50"/>
    <mergeCell ref="B51:B53"/>
    <mergeCell ref="E42:E43"/>
    <mergeCell ref="F42:F44"/>
    <mergeCell ref="E51:E52"/>
    <mergeCell ref="F51:F53"/>
    <mergeCell ref="F34:F36"/>
    <mergeCell ref="G34:G36"/>
    <mergeCell ref="E37:E38"/>
    <mergeCell ref="E39:E40"/>
    <mergeCell ref="F37:F38"/>
    <mergeCell ref="F39:F40"/>
    <mergeCell ref="G37:G38"/>
    <mergeCell ref="G39:G40"/>
    <mergeCell ref="G51:G53"/>
    <mergeCell ref="A54:F54"/>
    <mergeCell ref="F45:F47"/>
    <mergeCell ref="G45:G47"/>
    <mergeCell ref="E48:E49"/>
    <mergeCell ref="F48:F49"/>
    <mergeCell ref="G48:G49"/>
    <mergeCell ref="D45:D47"/>
    <mergeCell ref="D48:D50"/>
    <mergeCell ref="D51:D53"/>
    <mergeCell ref="A48:A50"/>
    <mergeCell ref="A51:A53"/>
    <mergeCell ref="G42:G44"/>
    <mergeCell ref="E45:E47"/>
    <mergeCell ref="A45:A47"/>
  </mergeCells>
  <pageMargins left="1.07" right="0.70866141732283472" top="0.33" bottom="0.28999999999999998" header="0.17" footer="0.17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enrique chavez</cp:lastModifiedBy>
  <cp:lastPrinted>2019-01-19T02:23:19Z</cp:lastPrinted>
  <dcterms:created xsi:type="dcterms:W3CDTF">2018-07-11T21:30:17Z</dcterms:created>
  <dcterms:modified xsi:type="dcterms:W3CDTF">2019-03-13T13:25:10Z</dcterms:modified>
</cp:coreProperties>
</file>