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7925" windowHeight="9135"/>
  </bookViews>
  <sheets>
    <sheet name="Ultimo" sheetId="5" r:id="rId1"/>
    <sheet name="Instructivo" sheetId="3" r:id="rId2"/>
    <sheet name="Hoja1" sheetId="4" r:id="rId3"/>
  </sheets>
  <definedNames>
    <definedName name="_xlnm.Print_Area" localSheetId="1">Instructivo!$B$1:$O$35</definedName>
    <definedName name="_xlnm.Print_Area" localSheetId="0">Ultimo!$B$1:$AA$52</definedName>
    <definedName name="_xlnm.Print_Titles" localSheetId="0">Ultimo!$1:$15</definedName>
  </definedNames>
  <calcPr calcId="152511"/>
</workbook>
</file>

<file path=xl/calcChain.xml><?xml version="1.0" encoding="utf-8"?>
<calcChain xmlns="http://schemas.openxmlformats.org/spreadsheetml/2006/main">
  <c r="X16" i="5"/>
  <c r="B35" i="4" l="1"/>
  <c r="B34"/>
  <c r="B33"/>
  <c r="B32"/>
  <c r="B31"/>
  <c r="B30"/>
  <c r="B29"/>
  <c r="B28"/>
  <c r="B26"/>
  <c r="B25"/>
  <c r="B24"/>
  <c r="B9"/>
  <c r="M42" i="5" l="1"/>
  <c r="L42"/>
  <c r="K42"/>
  <c r="J42"/>
  <c r="I42"/>
  <c r="X41"/>
  <c r="N41"/>
  <c r="Y40"/>
  <c r="O40"/>
  <c r="Y39"/>
  <c r="O39"/>
  <c r="Y38"/>
  <c r="O38"/>
  <c r="Y37"/>
  <c r="O37"/>
  <c r="Y36"/>
  <c r="O36"/>
  <c r="Y35"/>
  <c r="O35"/>
  <c r="Y34"/>
  <c r="O34"/>
  <c r="Y33"/>
  <c r="O33"/>
  <c r="Y32"/>
  <c r="O32"/>
  <c r="Y31"/>
  <c r="O31"/>
  <c r="Y30"/>
  <c r="O30"/>
  <c r="Y29"/>
  <c r="O29"/>
  <c r="Y24"/>
  <c r="O24"/>
  <c r="Y23"/>
  <c r="O23"/>
  <c r="O41" l="1"/>
  <c r="Y41"/>
  <c r="X22"/>
  <c r="N22"/>
  <c r="Y21" s="1"/>
  <c r="X21"/>
  <c r="R21"/>
  <c r="N21"/>
  <c r="O21" s="1"/>
  <c r="Y20"/>
  <c r="O20"/>
  <c r="Y19" s="1"/>
  <c r="X19"/>
  <c r="N19"/>
  <c r="Y18" s="1"/>
  <c r="X18"/>
  <c r="N18"/>
  <c r="O17"/>
  <c r="O18" l="1"/>
  <c r="O19"/>
  <c r="O22"/>
  <c r="Y22"/>
  <c r="Y16"/>
  <c r="N16" l="1"/>
  <c r="N42" s="1"/>
  <c r="O16" l="1"/>
</calcChain>
</file>

<file path=xl/sharedStrings.xml><?xml version="1.0" encoding="utf-8"?>
<sst xmlns="http://schemas.openxmlformats.org/spreadsheetml/2006/main" count="175" uniqueCount="153">
  <si>
    <t>Departamento:</t>
  </si>
  <si>
    <t>Municipalidad:</t>
  </si>
  <si>
    <t>Meta</t>
  </si>
  <si>
    <t>Observaciones</t>
  </si>
  <si>
    <t>Ejercicio Fiscal:</t>
  </si>
  <si>
    <t>Descripción</t>
  </si>
  <si>
    <t>Registro</t>
  </si>
  <si>
    <t>Unidad de Medida</t>
  </si>
  <si>
    <t>Producto</t>
  </si>
  <si>
    <t>SUBSECRETARÍA DE ESTADO DE ADMINISTRACIÓN FINANCIERA</t>
  </si>
  <si>
    <t>UNIDAD DE DEPARTAMENTOS Y MUNICIPIOS</t>
  </si>
  <si>
    <t>INDICADORES DE DESEMPEÑO MUNICIPAL PARA ROYALTIES Y COMPENSACIONES</t>
  </si>
  <si>
    <t>FF</t>
  </si>
  <si>
    <t>OF</t>
  </si>
  <si>
    <t>Concepto / Código</t>
  </si>
  <si>
    <t>GESTIÓN MUNICIPAL POR RESULTADOS - LEY N° 4891/2013</t>
  </si>
  <si>
    <t>Cuatrimestre:</t>
  </si>
  <si>
    <t>Ejecución Financiera</t>
  </si>
  <si>
    <t>Ejecución Productiva</t>
  </si>
  <si>
    <t>OG</t>
  </si>
  <si>
    <t>FORMULARIO - ANEXO B-01-08</t>
  </si>
  <si>
    <t>Eje Estratégico Vinculado:</t>
  </si>
  <si>
    <t>Línea de base</t>
  </si>
  <si>
    <r>
      <t xml:space="preserve">Indicador </t>
    </r>
    <r>
      <rPr>
        <b/>
        <sz val="11"/>
        <rFont val="Times New Roman"/>
        <family val="1"/>
      </rPr>
      <t>*</t>
    </r>
  </si>
  <si>
    <t>Medios de Verificación</t>
  </si>
  <si>
    <t>INSTRUCTIVO PARA USO DE FORMULARIO - ANEXO B-01-08</t>
  </si>
  <si>
    <t xml:space="preserve">INFORME DE RESULTADOS DE GESTIÓN DE RECURSOS ESPECÍFICOS DE GOBIERNOS MUNICIPALES </t>
  </si>
  <si>
    <t>Para el llenado del presente Formulario se deberán tener en cuenta los alcances y conceptos contenidos en el mismo.</t>
  </si>
  <si>
    <t>FORMULARIO</t>
  </si>
  <si>
    <t>Gestión Municipal por Resultados - Ley N° 4891/2013</t>
  </si>
  <si>
    <t>OBJETIVO</t>
  </si>
  <si>
    <t>Instaurar en los Gobiernos Municipales el Enfoque de Gestión por Resultados, para el ejercicio y aplicación de Indicadores de Desempeño Municipal.</t>
  </si>
  <si>
    <t xml:space="preserve">Dar cumplimiento a la Ley N° 48/90/2013, en su Art. N° 2, Inciso b) Informar al Ministerio de Hacienda sobre los resultados cualitativos y cuantitativos de los programas y/o proyectos en ejecución, específicamente actividades desarrolladas y el monto de los recursos aplicados de conformidad a las normas establecida en el Artículo 27 de la Ley N° 1535/99 “De Administración Financiera del Estado”, y de acuerdo con la periodicidad establecida anualmente en la Ley de Presupuesto General de La Nación y por el Ministerio de Hacienda.
</t>
  </si>
  <si>
    <t>RESPONSABILIDAD</t>
  </si>
  <si>
    <t>La elaboración y firma del documento es responsabilidad del Encargado Administrativo y/o Contable de la Municipalidad y del Intendente Municipal.</t>
  </si>
  <si>
    <t>PERIDIOCIDAD</t>
  </si>
  <si>
    <t>Informe Cuatrimestral.</t>
  </si>
  <si>
    <t>DISTRITUCIÓN / DESTINATARIOS</t>
  </si>
  <si>
    <t>2 (dos) Copias Originales, 1 (una) para el Ministerio de Hacienda y 1 (una) para el Congreso Nacional.</t>
  </si>
  <si>
    <t>PRODUCTO</t>
  </si>
  <si>
    <t>Es la producción de bienes y servicios de los programas, subprogramas o proyectos del Presupuesto Institucional Municipal, entregados a la ciudadanía con los recursos recibidos.</t>
  </si>
  <si>
    <t>INDICADOR</t>
  </si>
  <si>
    <t>Factor cuantitativo o cualitativo o variable que constituye una unidad de medida que permite el seguimiento y la medición de los avances productivos con relación a la ejecución física de los bienes y servicios y/o productos entregables contenidos en los programas, subprogramas y proyectos del Presupuesto Municipal.</t>
  </si>
  <si>
    <t>CONCEPTO / CÓDIGO</t>
  </si>
  <si>
    <r>
      <rPr>
        <u/>
        <sz val="13"/>
        <color indexed="8"/>
        <rFont val="Times New Roman"/>
        <family val="1"/>
      </rPr>
      <t>Tipo de Presupuesto</t>
    </r>
    <r>
      <rPr>
        <sz val="13"/>
        <color indexed="8"/>
        <rFont val="Times New Roman"/>
        <family val="1"/>
      </rPr>
      <t>: pueden ser  Tipo 1 "Presup. de Administración", Tipo 2 "Presup. de Acción" y Tipo 3 "Presup. de Inversión".</t>
    </r>
  </si>
  <si>
    <r>
      <rPr>
        <u/>
        <sz val="13"/>
        <color indexed="8"/>
        <rFont val="Times New Roman"/>
        <family val="1"/>
      </rPr>
      <t>Fuente de Financiamiento</t>
    </r>
    <r>
      <rPr>
        <sz val="13"/>
        <color indexed="8"/>
        <rFont val="Times New Roman"/>
        <family val="1"/>
      </rPr>
      <t>: pueden ser FF30 " Recursos Institucionales" y FF20 "Crédito Público Interno y Externo".</t>
    </r>
  </si>
  <si>
    <r>
      <rPr>
        <u/>
        <sz val="13"/>
        <color indexed="8"/>
        <rFont val="Times New Roman"/>
        <family val="1"/>
      </rPr>
      <t>Organismo Financiador</t>
    </r>
    <r>
      <rPr>
        <sz val="13"/>
        <color indexed="8"/>
        <rFont val="Times New Roman"/>
        <family val="1"/>
      </rPr>
      <t>: hace referencia a las fuentes específicas que financian los créditos presupuestarios provenientes de los Recursos del Tesoro (FF10), del Crédito Público Interno y Externo (FF20) e Institucionales (FF30).</t>
    </r>
  </si>
  <si>
    <r>
      <rPr>
        <u/>
        <sz val="13"/>
        <color indexed="8"/>
        <rFont val="Times New Roman"/>
        <family val="1"/>
      </rPr>
      <t>Objeto del Gasto</t>
    </r>
    <r>
      <rPr>
        <sz val="13"/>
        <color indexed="8"/>
        <rFont val="Times New Roman"/>
        <family val="1"/>
      </rPr>
      <t xml:space="preserve">: la clasificación de los gastos según su objeto determina la naturaleza de los bienes y/o servicios que el Gobierno (Organismos y Entidades del Estado) adquiere para desarrollar sus actividades. </t>
    </r>
  </si>
  <si>
    <t>PRESUPUESTO ASIGNADO</t>
  </si>
  <si>
    <t>Es la asignación financiera de recursos para el cumplimiento de las actividades contenidas en los programas, subprogramas y proyectos del Presupuesto Municipal.</t>
  </si>
  <si>
    <t>EJECUCIÓN FINANCIERA</t>
  </si>
  <si>
    <t>Es la ejecución de los recursos correspondientes al Plan Financiero, destinados al desarrollo de los programas, subprogramas y proyectos del Presupuesto Municipal.</t>
  </si>
  <si>
    <t>LÍNEA DE BASE</t>
  </si>
  <si>
    <t xml:space="preserve">Es la característica de la situación al principio del período de planificación; valor de un indicador medido al principio (o acerca del principio).
Los datos de Línea de Base en materia de Indicadores son muy importantes y tienen por objeto dar una idea de la situación existente antes de que intervenga el proyecto.
Describen la situación, cuantificando los niveles de los indicadores seleccionados, de manera a que puedan volver a  ser examinados mas tarde para verificar los avances o efectuar una evaluación.
</t>
  </si>
  <si>
    <t>DESCRIPCIÓN</t>
  </si>
  <si>
    <t>Es la denominación genérica de la información proveniente de la Línea de Base. Es la descripción de la información que se desea medir con la entrega de un producto a la comunidad o ciudadanía.</t>
  </si>
  <si>
    <t>REGISTRO</t>
  </si>
  <si>
    <t>Son los datos cuantitativos (cantidades númericas, estadísticas) proveídos por la Línea de Base.  Es la cuantificación inicial que sirve para la medición del alcance del producto a ser entregado a la comunidad y/o ciudadanía.</t>
  </si>
  <si>
    <t>UNIDAD DE MEDIDA</t>
  </si>
  <si>
    <t xml:space="preserve">Es la cantidad física de un determinado producto. Puede estar denominado en unidades físicas y/o montos financieros. Es la expresión con la cual es susceptible de medir el producto, Ej.: alumnos, almuerzos, raciones, becarios, aulas, kilometros de empedrados y/o pavimentos, m2 de construcción etc.   </t>
  </si>
  <si>
    <t>META</t>
  </si>
  <si>
    <t>Resultado esperado que es delimitado e indica atributos como cantidad, tiempo, lugar, calidad de lo que se estableció que se quiere lograr.
Niveles cuantificables de los indicadores que se quiere lograr en un tiempo determinado.
Nivel de logro que se espera alcanzar al final del período, que refleja el compromiso que se debe cumplir.</t>
  </si>
  <si>
    <t>AVANCE</t>
  </si>
  <si>
    <t>Es el nivel deseado de desempeño a lograr en un tiempo determinado, que se pretende alcanzar con un producto a ser a ser entregado a la comunidad y/o ciudadanía, acorde a su Línea de Base Inicial. Es la ejecución del producto.</t>
  </si>
  <si>
    <r>
      <rPr>
        <b/>
        <sz val="14"/>
        <rFont val="Times New Roman"/>
        <family val="1"/>
      </rPr>
      <t>%</t>
    </r>
    <r>
      <rPr>
        <b/>
        <sz val="12"/>
        <rFont val="Times New Roman"/>
        <family val="1"/>
      </rPr>
      <t xml:space="preserve">  PORCENTAJE</t>
    </r>
  </si>
  <si>
    <t>Es la relación porcentual que se obtiene dividiendo el Avance con la Meta de un producto, es decir; de un bien o servicio entregado a la comunidad o ciudadanía.</t>
  </si>
  <si>
    <t>MEDIOS DE VERIFICACION *</t>
  </si>
  <si>
    <t>Son los documentos respaldatorios y/o justificaciones de inversiones, que sirven para dar aval o validez a la entrega o provisión de un determinado producto a la comunidad o ciudadanía. Ej.:  Lista de Alumnos Matriculados, Planilla de Recepción de Allmuerzo Escolar, Factura Legal, Acta de Entrega de Becas, Documento de Fiscalización pertinente expedido por la Dirección de Infraestructura del MEC.</t>
  </si>
  <si>
    <t>OBSERVACIONES</t>
  </si>
  <si>
    <t>Se refiere a los comentarios que atañen a la ejecución propia sobre el avance de un determinado producto (pueden ser positivo o negativo).</t>
  </si>
  <si>
    <r>
      <rPr>
        <b/>
        <u/>
        <sz val="10"/>
        <color indexed="8"/>
        <rFont val="Times New Roman"/>
        <family val="1"/>
      </rPr>
      <t>Economía/proceso:</t>
    </r>
    <r>
      <rPr>
        <u/>
        <sz val="10"/>
        <color indexed="8"/>
        <rFont val="Times New Roman"/>
        <family val="1"/>
      </rPr>
      <t xml:space="preserve"> </t>
    </r>
    <r>
      <rPr>
        <sz val="10"/>
        <color indexed="8"/>
        <rFont val="Times New Roman"/>
        <family val="1"/>
      </rPr>
      <t xml:space="preserve">Es aquel indicador que refleja el nivel de ejecución presupuestaria de los montos financieros transferidos por el Ministerio de Hacienda a los diferentes Municipios (segun concepto; Royalties, Fonacide etc.). Es medido en porcentaje. </t>
    </r>
    <r>
      <rPr>
        <b/>
        <u/>
        <sz val="10"/>
        <color indexed="8"/>
        <rFont val="Times New Roman"/>
        <family val="1"/>
      </rPr>
      <t>Eficacia/producto:</t>
    </r>
    <r>
      <rPr>
        <sz val="10"/>
        <color indexed="8"/>
        <rFont val="Times New Roman"/>
        <family val="1"/>
      </rPr>
      <t xml:space="preserve"> Es aquel indicador que refleja el nivel de cumplimiento en la entrega de bienes o servicios contemplados en las normativas correspondientes (Ej.: Ley Organica Municipal, FONACIDE, etc.). De acuerdo a estas normativas, el uso y destino de los montos deben ser utilizados por ejemplo; para el almuerzo escolar, construccion de sistemas de agua, mejoramiento de áreas verdes, construcciones de caminos, etc. Es medido en porcentaje. </t>
    </r>
    <r>
      <rPr>
        <b/>
        <u/>
        <sz val="10"/>
        <color indexed="8"/>
        <rFont val="Times New Roman"/>
        <family val="1"/>
      </rPr>
      <t>Linea de base:</t>
    </r>
    <r>
      <rPr>
        <sz val="10"/>
        <color indexed="8"/>
        <rFont val="Times New Roman"/>
        <family val="1"/>
      </rPr>
      <t xml:space="preserve"> corresponde al total de beneficiarios potenciales o al total de demanda potencial de un determinado bien o servicio que se pretende satisfacer en un periodo de tiempo, y que es recogido para su monitoreo en cuanto al avance en la cobertura y para el establecimiento de metas razonables en los diferentes Ejercicios Fiscales. </t>
    </r>
    <r>
      <rPr>
        <b/>
        <u/>
        <sz val="10"/>
        <color indexed="8"/>
        <rFont val="Times New Roman"/>
        <family val="1"/>
      </rPr>
      <t>Medio de Verificación:</t>
    </r>
    <r>
      <rPr>
        <u/>
        <sz val="10"/>
        <color indexed="8"/>
        <rFont val="Times New Roman"/>
        <family val="1"/>
      </rPr>
      <t xml:space="preserve"> </t>
    </r>
    <r>
      <rPr>
        <sz val="10"/>
        <color indexed="8"/>
        <rFont val="Times New Roman"/>
        <family val="1"/>
      </rPr>
      <t>corresponde a la información requerida para la medición de los indicadores se obtiene a través de instrumentos de recolección de los datos disponibles (encuestas, fichas, registros, otros). Estos datos son almacenados en bases de datos u otros instrumentos y transformados en información a través de mecanismos de sistematización tales como informes consolidados, reportes, agregación de datos (sub totales por región, por mes, por producto, etc. o cuadros resúmenes). Estos últimos son los denominados medios de verificación, ya que permiten verificar los valores informados en cada operado (numerador y denominador) del indicador y no sólo el valor final. Si no hay sistematización de datos no es posible comprobar la información entregada en la fórmula del respectivo indicador.</t>
    </r>
  </si>
  <si>
    <t>Recursos de Compensaciones</t>
  </si>
  <si>
    <t>Presupuesto Vigente</t>
  </si>
  <si>
    <t>Acumulado Anual</t>
  </si>
  <si>
    <t>% Anual</t>
  </si>
  <si>
    <t>Inicial</t>
  </si>
  <si>
    <t>Vigente</t>
  </si>
  <si>
    <t>Asunción</t>
  </si>
  <si>
    <t>FONACIDE</t>
  </si>
  <si>
    <t>Almuerzo Escolar</t>
  </si>
  <si>
    <t>Aulas</t>
  </si>
  <si>
    <t>1° Cuat.</t>
  </si>
  <si>
    <t>2° Cuat.</t>
  </si>
  <si>
    <t>3° Cuat.</t>
  </si>
  <si>
    <t>Sanitarios</t>
  </si>
  <si>
    <t>Obra</t>
  </si>
  <si>
    <t>Comedor</t>
  </si>
  <si>
    <t>Mobiliario de Instituciones Educativas</t>
  </si>
  <si>
    <t>TOTAL</t>
  </si>
  <si>
    <t>TP</t>
  </si>
  <si>
    <t>En proceso de Adjudicación</t>
  </si>
  <si>
    <t>2.502 Sillas Estandar para profesores y alumnos para ser proveidos a 11 Instituciones Educativas</t>
  </si>
  <si>
    <t>1.900 mesas pupitres individuales para alumnos para ser proveidos a 11 Instituciones Educativas</t>
  </si>
  <si>
    <t>24 mesas de 0,90 x 0,90 mts. Para ser proveida a 11 Instituciones Educativas</t>
  </si>
  <si>
    <t>32 mesas tablon de 2,50 x 0,80 mts. Con cabellete para ser proveidos a 11 Instituciones Educativas</t>
  </si>
  <si>
    <t>64 Escritorios para profesores para ser proveidos a 11 Instituciones Educativas</t>
  </si>
  <si>
    <t>41 Armario con 2 puertas enchapadas para ser proveidos a 11 Instituciones Educativas</t>
  </si>
  <si>
    <t>31 Armario bajo con 2 puertas enchapadas para ser proveidos a 11 Instituciones Educativas</t>
  </si>
  <si>
    <t>4 Armario chico con 1 puerta preescolar para ser proveidos a 11 Instituciones Educativas</t>
  </si>
  <si>
    <t>40 Armario escolar con cubetas de plasticos para ser proveidos a 11 Instituciones Educativas</t>
  </si>
  <si>
    <t>35 Estantes para biblioteca para ser proveidos a 11 Instituciones Educativas</t>
  </si>
  <si>
    <t>34 Percheros con colgador de mochila y portavaso para ser proveidos a 11 Instituciones Educativas</t>
  </si>
  <si>
    <t>30 mesas para computadoras para ser proveido a 11 Insitituciones Educativas</t>
  </si>
  <si>
    <t>Deudas Pendientes de Pago</t>
  </si>
  <si>
    <t>32 Retención Caucional según Planificación Municipal 2.017</t>
  </si>
  <si>
    <t>Deudas</t>
  </si>
  <si>
    <t>Devolución a Contratistas</t>
  </si>
  <si>
    <t xml:space="preserve">Presupuesto Inicial </t>
  </si>
  <si>
    <t>Avance</t>
  </si>
  <si>
    <t>Plan de Desarrollo Municipal (2017)</t>
  </si>
  <si>
    <t xml:space="preserve">Listado de instituciones: 1) Colegio Nacional E.M.D. “Gral. Pablo L. Ávila”
2) Escuela Básica Nº 9 y el Colegio Nacional  “Adela Speratti”
3) Escuela Básica Nº 434 y del Colegio Nacional  “Juan Eudoro Cáceres”
4) Escuela Básica Nº 19 y Colegio Nac. “República Oriental Del Uruguay”
5) Escuela Básica Nº 821 “Cnel. Felipe Toledo”
6) Escuela Básica Nº 478 y Colegio Nacional "Dr. Roberto L. Petit"
7) Escuela Básica Nº 198 "Fulgencio R. Moreno"
</t>
  </si>
  <si>
    <t>1)Escuela Eudoro Cáceres -2)Escuela Adela Speratti -3)Escuela Rca. Oriental del Uruguay -4)Escuela Cnel. Felipe Toledo -5)Escuela Dr. Roberto L. Petit -6)Escuela Fulgencio R. Moreno</t>
  </si>
  <si>
    <t>1)Escuela Eudoro Cáceres -2)Escuela Adela Speratti -3)Escuela Rca. Oriental del Uruguay -4)Escuela Cnel. Felipe Toledo</t>
  </si>
  <si>
    <t>Por las Ordenes de provisión diario firmados por los responsables de cada Institución Educativa y Facturas</t>
  </si>
  <si>
    <t>Construcción de 43 aulas en 7 Instituciones, según planificación municipal 2017</t>
  </si>
  <si>
    <t xml:space="preserve">154 aulas a reparar en 6 Instituciones, según planificación municipal 2017 </t>
  </si>
  <si>
    <t>Facturas y Certificado de obras pagadas</t>
  </si>
  <si>
    <t>70 Sanitario a construir en 7 Instituciones, según planificación municipal 2017</t>
  </si>
  <si>
    <t>85 Sanitarios a reparar en 7 Instituciones, según planificación municipal 2017</t>
  </si>
  <si>
    <t xml:space="preserve">7 Obras complementarias: Construcción de Obras de Infraestructura (canal de desague, camineros, rampas, obras exteriores en general) en 7 Instituciones, según planificación municipal 2017 </t>
  </si>
  <si>
    <t>6 Comedores a construir en 6 Instituciones, según planificación municipal 2017</t>
  </si>
  <si>
    <t>4 Polideportivo a construir en 4 Instituciones, según planificación municipal 2017</t>
  </si>
  <si>
    <t>Unidades</t>
  </si>
  <si>
    <t>Construcciones</t>
  </si>
  <si>
    <t>Segundo Cuatrimestre</t>
  </si>
  <si>
    <t>0 Aulas construidas al 2do. cuatrimestre de 43 aulas a construir planificadas para el año 2017</t>
  </si>
  <si>
    <t>14 aulas reparadas al 2do. cuatrimestre de 154 aulas a reparar según lo planificado para el 2017</t>
  </si>
  <si>
    <t>0 Sanitarios construídos al 2do. cuatrimestre de 70 sanitarios a construir planificadas para el 2017</t>
  </si>
  <si>
    <t>41 sanitarios reparados al segundo cuatrimestre de 85 sanitarios a reparar planificadas para el 2017</t>
  </si>
  <si>
    <t>35 % de avance de 1 Obra Complementaria al segundo cuatrimestre de 7 Obra Complementaria a ser realizada, según lo planificado en el 2017</t>
  </si>
  <si>
    <t>0 Comedores construídos al 2do. cuatrimestre de 6 comedores a construir según lo planificado para el 2017</t>
  </si>
  <si>
    <t>0 Polideportivo construído al 2do. cuatrimestre de 4 polideportivos a construir,  planificados para el 2017</t>
  </si>
  <si>
    <t>0 sillas estandar entregados al 2do. Cuatrimestre para profesores y alumnos de 2.502 planificados para el 2.017</t>
  </si>
  <si>
    <t>0 mesas pupitres individuales entregados al 2do. Cuatrimestre para alumnos de 1.900 planificados para el 2.017</t>
  </si>
  <si>
    <t>0 mesas de 0,90 x 0,90 mts. Entregados al 2do. Cuatrimestre, de 24 Planificadas para el 2.017</t>
  </si>
  <si>
    <t>0 mesas para computadoras entregados al 2do. Cuatrimestre de 30 planificadas para el 2.017</t>
  </si>
  <si>
    <t>0 mesas tablon de 2,50 x 0,80 mets con cabellete entregados al 2do. Cuatrimestre de 32 planificados para el 2.017</t>
  </si>
  <si>
    <t>0 escritorios para profesores entregados al 2do. Cuatrimestre de 64 planificados para el 2.017</t>
  </si>
  <si>
    <t>0 aramrio con 2 puertas enchapadas entregadas al 2do. Cuatrimestre de 41 planificadas para el 2.017</t>
  </si>
  <si>
    <t>0 aramario bajo con 2 puertas entregadas al 2do. Cuatrimestre de 31 planificadas para el año 2.017</t>
  </si>
  <si>
    <t>0 armario chico con 1 puerta preescolar entregado al 2do. Cuatrimestre de 4 planificadas para el año 2.017</t>
  </si>
  <si>
    <t>0 aramario escolar con cubetas de plasticos entregados al 2do. Cuatrimestre de 40 planficados para el 2.017</t>
  </si>
  <si>
    <t>0 estantes para biblioteca entregados al 2do. Cuatrimestre de 35 planificadas para el 2.017</t>
  </si>
  <si>
    <t>0 perchero con colgador de mochila y portavaso entregados al 2do.. Cuatrimestre de 34 planificados para el 2.017</t>
  </si>
  <si>
    <t>32 Deudas en el año 2.017 / 32 deudas de pago por construcciones según presupuesto 2.017</t>
  </si>
  <si>
    <t>1.334.233 raciones para entregar a 37 Escuelas y Colegios a planificar para futuros proyectos de alimentación escolar</t>
  </si>
  <si>
    <t>Raciones de alimentos</t>
  </si>
  <si>
    <t>En Planificación con el MEC</t>
  </si>
  <si>
    <t>0 raciones entregadas en al 2do. Cuatrimestre de 1.334.233 raciones planificadas para futuros proyectos de alimentacion escolar</t>
  </si>
  <si>
    <t>Alumnos</t>
  </si>
  <si>
    <t>105.233 Alumnos que reciben almuerzo escolar al 2do. Cuatrimestre de 220.000 Alumnos planificados para el 2.017 en 6 Instituciones Educativas</t>
  </si>
  <si>
    <t>220.000 Alumnos de 6 Instituciones para la Educación Inicial y Educación Escolar Basica del 1° y 2° Ciclo planificadas para el año 2.017</t>
  </si>
  <si>
    <t>La meta inicial fue modificada, ya que la cantidad exacta de niños beneficiados asciende a 220.000.</t>
  </si>
</sst>
</file>

<file path=xl/styles.xml><?xml version="1.0" encoding="utf-8"?>
<styleSheet xmlns="http://schemas.openxmlformats.org/spreadsheetml/2006/main">
  <numFmts count="3">
    <numFmt numFmtId="43" formatCode="_(* #,##0.00_);_(* \(#,##0.00\);_(* &quot;-&quot;??_);_(@_)"/>
    <numFmt numFmtId="164" formatCode="0.0%"/>
    <numFmt numFmtId="165" formatCode="0.0"/>
  </numFmts>
  <fonts count="29">
    <font>
      <sz val="11"/>
      <color theme="1"/>
      <name val="Calibri"/>
      <family val="2"/>
      <scheme val="minor"/>
    </font>
    <font>
      <sz val="10"/>
      <color indexed="8"/>
      <name val="Times New Roman"/>
      <family val="1"/>
    </font>
    <font>
      <b/>
      <sz val="10"/>
      <name val="Times New Roman"/>
      <family val="1"/>
    </font>
    <font>
      <b/>
      <sz val="12"/>
      <name val="Times New Roman"/>
      <family val="1"/>
    </font>
    <font>
      <b/>
      <sz val="14"/>
      <name val="Times New Roman"/>
      <family val="1"/>
    </font>
    <font>
      <b/>
      <sz val="12"/>
      <name val="Arial Black"/>
      <family val="2"/>
    </font>
    <font>
      <b/>
      <sz val="11"/>
      <name val="Times New Roman"/>
      <family val="1"/>
    </font>
    <font>
      <sz val="13"/>
      <name val="Times New Roman"/>
      <family val="1"/>
    </font>
    <font>
      <sz val="13"/>
      <color indexed="8"/>
      <name val="Times New Roman"/>
      <family val="1"/>
    </font>
    <font>
      <u/>
      <sz val="13"/>
      <color indexed="8"/>
      <name val="Times New Roman"/>
      <family val="1"/>
    </font>
    <font>
      <b/>
      <u/>
      <sz val="10"/>
      <color indexed="8"/>
      <name val="Times New Roman"/>
      <family val="1"/>
    </font>
    <font>
      <u/>
      <sz val="10"/>
      <color indexed="8"/>
      <name val="Times New Roman"/>
      <family val="1"/>
    </font>
    <font>
      <sz val="11"/>
      <color theme="1"/>
      <name val="Calibri"/>
      <family val="2"/>
      <scheme val="minor"/>
    </font>
    <font>
      <sz val="9"/>
      <color theme="1"/>
      <name val="Calibri"/>
      <family val="2"/>
      <scheme val="minor"/>
    </font>
    <font>
      <sz val="8"/>
      <color theme="1"/>
      <name val="Times New Roman"/>
      <family val="1"/>
    </font>
    <font>
      <sz val="11"/>
      <color theme="1"/>
      <name val="Times New Roman"/>
      <family val="1"/>
    </font>
    <font>
      <sz val="10"/>
      <color theme="1"/>
      <name val="Times New Roman"/>
      <family val="1"/>
    </font>
    <font>
      <b/>
      <sz val="10"/>
      <color theme="1"/>
      <name val="Times New Roman"/>
      <family val="1"/>
    </font>
    <font>
      <sz val="9"/>
      <color theme="1"/>
      <name val="Times New Roman"/>
      <family val="1"/>
    </font>
    <font>
      <b/>
      <sz val="9"/>
      <color theme="1"/>
      <name val="Times New Roman"/>
      <family val="1"/>
    </font>
    <font>
      <b/>
      <sz val="11"/>
      <color theme="1"/>
      <name val="Calibri"/>
      <family val="2"/>
      <scheme val="minor"/>
    </font>
    <font>
      <sz val="13"/>
      <color theme="1"/>
      <name val="Times New Roman"/>
      <family val="1"/>
    </font>
    <font>
      <b/>
      <sz val="26"/>
      <color theme="1"/>
      <name val="Times New Roman"/>
      <family val="1"/>
    </font>
    <font>
      <sz val="11"/>
      <color indexed="8"/>
      <name val="Calibri"/>
      <family val="2"/>
      <charset val="1"/>
    </font>
    <font>
      <sz val="8"/>
      <color indexed="8"/>
      <name val="Times New Roman"/>
      <family val="1"/>
    </font>
    <font>
      <sz val="10"/>
      <color theme="1"/>
      <name val="Calibri"/>
      <family val="2"/>
      <scheme val="minor"/>
    </font>
    <font>
      <sz val="10"/>
      <name val="Times New Roman"/>
      <family val="1"/>
    </font>
    <font>
      <b/>
      <sz val="22"/>
      <color theme="1"/>
      <name val="Times New Roman"/>
      <family val="1"/>
    </font>
    <font>
      <b/>
      <sz val="11"/>
      <color theme="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medium">
        <color theme="0"/>
      </bottom>
      <diagonal/>
    </border>
    <border>
      <left/>
      <right style="medium">
        <color theme="0"/>
      </right>
      <top/>
      <bottom style="medium">
        <color theme="0"/>
      </bottom>
      <diagonal/>
    </border>
    <border>
      <left/>
      <right style="medium">
        <color theme="0"/>
      </right>
      <top/>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diagonal/>
    </border>
    <border>
      <left/>
      <right style="medium">
        <color theme="0"/>
      </right>
      <top style="medium">
        <color theme="0"/>
      </top>
      <bottom style="medium">
        <color theme="0"/>
      </bottom>
      <diagonal/>
    </border>
    <border>
      <left/>
      <right/>
      <top style="medium">
        <color theme="0"/>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top style="medium">
        <color theme="0"/>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bottom/>
      <diagonal/>
    </border>
    <border>
      <left/>
      <right style="thin">
        <color theme="4" tint="0.79998168889431442"/>
      </right>
      <top style="medium">
        <color theme="0"/>
      </top>
      <bottom/>
      <diagonal/>
    </border>
    <border>
      <left style="thin">
        <color theme="4" tint="0.79998168889431442"/>
      </left>
      <right style="thin">
        <color theme="4" tint="0.79998168889431442"/>
      </right>
      <top style="medium">
        <color theme="0"/>
      </top>
      <bottom/>
      <diagonal/>
    </border>
    <border>
      <left style="thin">
        <color theme="4" tint="0.79998168889431442"/>
      </left>
      <right/>
      <top style="medium">
        <color theme="0"/>
      </top>
      <bottom/>
      <diagonal/>
    </border>
    <border>
      <left style="medium">
        <color theme="0"/>
      </left>
      <right/>
      <top/>
      <bottom style="medium">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3" fontId="12" fillId="0" borderId="0" applyFont="0" applyFill="0" applyBorder="0" applyAlignment="0" applyProtection="0"/>
    <xf numFmtId="9" fontId="12" fillId="0" borderId="0" applyFont="0" applyFill="0" applyBorder="0" applyAlignment="0" applyProtection="0"/>
    <xf numFmtId="0" fontId="23" fillId="0" borderId="0"/>
  </cellStyleXfs>
  <cellXfs count="168">
    <xf numFmtId="0" fontId="0" fillId="0" borderId="0" xfId="0"/>
    <xf numFmtId="3" fontId="16" fillId="0" borderId="2" xfId="0" applyNumberFormat="1" applyFont="1" applyFill="1" applyBorder="1" applyAlignment="1">
      <alignment horizontal="center" vertical="center" wrapText="1"/>
    </xf>
    <xf numFmtId="0" fontId="3" fillId="2" borderId="5" xfId="0" applyFont="1" applyFill="1" applyBorder="1" applyAlignment="1">
      <alignment horizontal="left" vertical="center" wrapText="1" indent="1"/>
    </xf>
    <xf numFmtId="0" fontId="3" fillId="2" borderId="6" xfId="0" applyFont="1" applyFill="1" applyBorder="1" applyAlignment="1">
      <alignment horizontal="left" vertical="center" wrapText="1" indent="1"/>
    </xf>
    <xf numFmtId="0" fontId="3" fillId="2" borderId="7" xfId="0" applyFont="1" applyFill="1" applyBorder="1" applyAlignment="1">
      <alignment horizontal="left" vertical="center" wrapText="1" indent="1"/>
    </xf>
    <xf numFmtId="0" fontId="4" fillId="2" borderId="7" xfId="0" applyFont="1" applyFill="1" applyBorder="1" applyAlignment="1">
      <alignment horizontal="left" vertical="center" wrapText="1" indent="1"/>
    </xf>
    <xf numFmtId="3" fontId="18" fillId="0" borderId="1" xfId="0" applyNumberFormat="1" applyFont="1" applyFill="1" applyBorder="1" applyAlignment="1">
      <alignment horizontal="center" vertical="center" wrapText="1"/>
    </xf>
    <xf numFmtId="3" fontId="0" fillId="0" borderId="0" xfId="0" applyNumberFormat="1"/>
    <xf numFmtId="3" fontId="16" fillId="0" borderId="1" xfId="1" applyNumberFormat="1" applyFont="1" applyFill="1" applyBorder="1" applyAlignment="1">
      <alignment horizontal="center" vertical="center" wrapText="1"/>
    </xf>
    <xf numFmtId="3" fontId="13" fillId="0" borderId="0" xfId="1" applyNumberFormat="1" applyFont="1" applyAlignment="1">
      <alignment vertical="center"/>
    </xf>
    <xf numFmtId="3" fontId="19" fillId="0" borderId="2" xfId="0" applyNumberFormat="1" applyFont="1" applyFill="1" applyBorder="1" applyAlignment="1">
      <alignment horizontal="center" vertical="center" wrapText="1"/>
    </xf>
    <xf numFmtId="3" fontId="17" fillId="0" borderId="2" xfId="0" applyNumberFormat="1" applyFont="1" applyFill="1" applyBorder="1" applyAlignment="1">
      <alignment horizontal="center" vertical="center" wrapText="1"/>
    </xf>
    <xf numFmtId="3" fontId="17" fillId="0" borderId="0" xfId="0" applyNumberFormat="1" applyFont="1" applyFill="1" applyBorder="1" applyAlignment="1">
      <alignment horizontal="center" vertical="center" wrapText="1"/>
    </xf>
    <xf numFmtId="3" fontId="17" fillId="0" borderId="0" xfId="1" applyNumberFormat="1" applyFont="1" applyFill="1" applyBorder="1" applyAlignment="1">
      <alignment horizontal="center" vertical="center" wrapText="1"/>
    </xf>
    <xf numFmtId="3" fontId="16" fillId="0" borderId="2" xfId="1" applyNumberFormat="1" applyFont="1" applyFill="1" applyBorder="1" applyAlignment="1">
      <alignment horizontal="center" vertical="center" wrapText="1"/>
    </xf>
    <xf numFmtId="3" fontId="18" fillId="0" borderId="4" xfId="0" applyNumberFormat="1" applyFont="1" applyFill="1" applyBorder="1" applyAlignment="1">
      <alignment horizontal="center" vertical="center" wrapText="1"/>
    </xf>
    <xf numFmtId="3" fontId="18" fillId="0" borderId="2" xfId="0" applyNumberFormat="1" applyFont="1" applyFill="1" applyBorder="1" applyAlignment="1">
      <alignment vertical="center" wrapText="1"/>
    </xf>
    <xf numFmtId="3" fontId="16" fillId="0" borderId="2" xfId="0" applyNumberFormat="1" applyFont="1" applyFill="1" applyBorder="1" applyAlignment="1">
      <alignment vertical="center" wrapText="1"/>
    </xf>
    <xf numFmtId="3" fontId="16" fillId="0" borderId="3" xfId="0" applyNumberFormat="1" applyFont="1" applyFill="1" applyBorder="1" applyAlignment="1">
      <alignment vertical="center" wrapText="1"/>
    </xf>
    <xf numFmtId="3" fontId="13" fillId="0" borderId="0" xfId="0" applyNumberFormat="1" applyFont="1"/>
    <xf numFmtId="3" fontId="18" fillId="0" borderId="0" xfId="0" applyNumberFormat="1" applyFont="1" applyFill="1" applyBorder="1" applyAlignment="1">
      <alignment vertical="center" wrapText="1"/>
    </xf>
    <xf numFmtId="3" fontId="16" fillId="0" borderId="0" xfId="0" applyNumberFormat="1" applyFont="1" applyFill="1" applyBorder="1" applyAlignment="1">
      <alignment vertical="center" wrapText="1"/>
    </xf>
    <xf numFmtId="3" fontId="16" fillId="0" borderId="0" xfId="0" applyNumberFormat="1" applyFont="1" applyFill="1" applyBorder="1" applyAlignment="1">
      <alignment horizontal="center" vertical="center" wrapText="1"/>
    </xf>
    <xf numFmtId="3" fontId="18" fillId="0" borderId="0" xfId="0" applyNumberFormat="1" applyFont="1" applyFill="1" applyBorder="1" applyAlignment="1">
      <alignment horizontal="left" vertical="center" wrapText="1"/>
    </xf>
    <xf numFmtId="3" fontId="14" fillId="0" borderId="0" xfId="0" applyNumberFormat="1" applyFont="1" applyFill="1" applyBorder="1" applyAlignment="1">
      <alignment horizontal="left" vertical="center" wrapText="1"/>
    </xf>
    <xf numFmtId="3" fontId="15" fillId="0" borderId="0" xfId="0" applyNumberFormat="1" applyFont="1" applyFill="1" applyBorder="1" applyAlignment="1">
      <alignment horizontal="left" vertical="center" wrapText="1"/>
    </xf>
    <xf numFmtId="164" fontId="0" fillId="0" borderId="0" xfId="2" applyNumberFormat="1" applyFont="1"/>
    <xf numFmtId="164" fontId="17" fillId="0" borderId="2" xfId="2" applyNumberFormat="1" applyFont="1" applyFill="1" applyBorder="1" applyAlignment="1">
      <alignment horizontal="center" vertical="center" wrapText="1"/>
    </xf>
    <xf numFmtId="164" fontId="16" fillId="0" borderId="2" xfId="2" applyNumberFormat="1" applyFont="1" applyFill="1" applyBorder="1" applyAlignment="1">
      <alignment vertical="center" wrapText="1"/>
    </xf>
    <xf numFmtId="164" fontId="16" fillId="0" borderId="0" xfId="2" applyNumberFormat="1" applyFont="1" applyFill="1" applyBorder="1" applyAlignment="1">
      <alignment vertical="center" wrapText="1"/>
    </xf>
    <xf numFmtId="164" fontId="14" fillId="0" borderId="0" xfId="2" applyNumberFormat="1" applyFont="1" applyFill="1" applyBorder="1" applyAlignment="1">
      <alignment horizontal="left" vertical="center" wrapText="1"/>
    </xf>
    <xf numFmtId="164" fontId="15" fillId="0" borderId="0" xfId="2" applyNumberFormat="1" applyFont="1" applyFill="1" applyBorder="1" applyAlignment="1">
      <alignment horizontal="left" vertical="center" wrapText="1"/>
    </xf>
    <xf numFmtId="10" fontId="0" fillId="0" borderId="0" xfId="2" applyNumberFormat="1" applyFont="1"/>
    <xf numFmtId="10" fontId="17" fillId="0" borderId="2" xfId="2" applyNumberFormat="1" applyFont="1" applyFill="1" applyBorder="1" applyAlignment="1">
      <alignment horizontal="center" vertical="center" wrapText="1"/>
    </xf>
    <xf numFmtId="10" fontId="16" fillId="0" borderId="2" xfId="2" applyNumberFormat="1" applyFont="1" applyFill="1" applyBorder="1" applyAlignment="1">
      <alignment vertical="center" wrapText="1"/>
    </xf>
    <xf numFmtId="10" fontId="16" fillId="0" borderId="0" xfId="2" applyNumberFormat="1" applyFont="1" applyFill="1" applyBorder="1" applyAlignment="1">
      <alignment vertical="center" wrapText="1"/>
    </xf>
    <xf numFmtId="10" fontId="14" fillId="0" borderId="0" xfId="2" applyNumberFormat="1" applyFont="1" applyFill="1" applyBorder="1" applyAlignment="1">
      <alignment horizontal="left" vertical="center" wrapText="1"/>
    </xf>
    <xf numFmtId="10" fontId="14" fillId="0" borderId="0" xfId="2" applyNumberFormat="1" applyFont="1" applyFill="1" applyBorder="1" applyAlignment="1">
      <alignment horizontal="center" vertical="center" wrapText="1"/>
    </xf>
    <xf numFmtId="3" fontId="16" fillId="0" borderId="20" xfId="1" applyNumberFormat="1" applyFont="1" applyFill="1" applyBorder="1" applyAlignment="1">
      <alignment horizontal="center" vertical="center" wrapText="1"/>
    </xf>
    <xf numFmtId="3" fontId="25" fillId="0" borderId="0" xfId="0" applyNumberFormat="1" applyFont="1"/>
    <xf numFmtId="3" fontId="16" fillId="0" borderId="23" xfId="0" applyNumberFormat="1" applyFont="1" applyFill="1" applyBorder="1" applyAlignment="1">
      <alignment horizontal="left" vertical="center" wrapText="1" indent="1"/>
    </xf>
    <xf numFmtId="3" fontId="26" fillId="0" borderId="1" xfId="0" applyNumberFormat="1"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3" fontId="16" fillId="0" borderId="20" xfId="0" applyNumberFormat="1" applyFont="1" applyFill="1" applyBorder="1" applyAlignment="1">
      <alignment horizontal="center" vertical="center" wrapText="1"/>
    </xf>
    <xf numFmtId="3" fontId="16" fillId="0" borderId="22" xfId="1" applyNumberFormat="1" applyFont="1" applyFill="1" applyBorder="1" applyAlignment="1">
      <alignment horizontal="center" vertical="center" wrapText="1"/>
    </xf>
    <xf numFmtId="3" fontId="16" fillId="0" borderId="24" xfId="0" applyNumberFormat="1" applyFont="1" applyFill="1" applyBorder="1" applyAlignment="1">
      <alignment horizontal="center" vertical="center" wrapText="1"/>
    </xf>
    <xf numFmtId="3" fontId="16" fillId="0" borderId="24" xfId="1" applyNumberFormat="1" applyFont="1" applyFill="1" applyBorder="1" applyAlignment="1">
      <alignment horizontal="center" vertical="center" wrapText="1"/>
    </xf>
    <xf numFmtId="3" fontId="16" fillId="0" borderId="22" xfId="0" applyNumberFormat="1" applyFont="1" applyFill="1" applyBorder="1" applyAlignment="1">
      <alignment horizontal="center" vertical="center" wrapText="1"/>
    </xf>
    <xf numFmtId="3" fontId="16" fillId="0" borderId="25" xfId="1" applyNumberFormat="1" applyFont="1" applyFill="1" applyBorder="1" applyAlignment="1">
      <alignment horizontal="center" vertical="center" wrapText="1"/>
    </xf>
    <xf numFmtId="4" fontId="16" fillId="0" borderId="25" xfId="1" applyNumberFormat="1" applyFont="1" applyFill="1" applyBorder="1" applyAlignment="1">
      <alignment horizontal="center" vertical="center" wrapText="1"/>
    </xf>
    <xf numFmtId="4" fontId="16" fillId="0" borderId="25" xfId="0" applyNumberFormat="1" applyFont="1" applyFill="1" applyBorder="1" applyAlignment="1">
      <alignment horizontal="center" vertical="center" wrapText="1"/>
    </xf>
    <xf numFmtId="3" fontId="16" fillId="0" borderId="27" xfId="1" applyNumberFormat="1" applyFont="1" applyFill="1" applyBorder="1" applyAlignment="1">
      <alignment horizontal="center" vertical="center" wrapText="1"/>
    </xf>
    <xf numFmtId="3" fontId="16" fillId="0" borderId="25" xfId="0" applyNumberFormat="1" applyFont="1" applyFill="1" applyBorder="1" applyAlignment="1">
      <alignment horizontal="center" vertical="center" wrapText="1"/>
    </xf>
    <xf numFmtId="3" fontId="16" fillId="0" borderId="27" xfId="0" applyNumberFormat="1" applyFont="1" applyFill="1" applyBorder="1" applyAlignment="1">
      <alignment horizontal="center" vertical="center" wrapText="1"/>
    </xf>
    <xf numFmtId="3" fontId="16" fillId="0" borderId="26" xfId="0" applyNumberFormat="1" applyFont="1" applyFill="1" applyBorder="1" applyAlignment="1">
      <alignment horizontal="center" vertical="center" wrapText="1"/>
    </xf>
    <xf numFmtId="3" fontId="16" fillId="0" borderId="26" xfId="1" applyNumberFormat="1" applyFont="1" applyFill="1" applyBorder="1" applyAlignment="1">
      <alignment horizontal="center" vertical="center" wrapText="1"/>
    </xf>
    <xf numFmtId="3" fontId="18" fillId="0" borderId="21" xfId="0" applyNumberFormat="1" applyFont="1" applyFill="1" applyBorder="1" applyAlignment="1">
      <alignment vertical="center" wrapText="1"/>
    </xf>
    <xf numFmtId="1" fontId="16" fillId="0" borderId="1" xfId="2" applyNumberFormat="1" applyFont="1" applyFill="1" applyBorder="1" applyAlignment="1">
      <alignment horizontal="center" vertical="center" wrapText="1"/>
    </xf>
    <xf numFmtId="165" fontId="16" fillId="0" borderId="1" xfId="2" applyNumberFormat="1" applyFont="1" applyFill="1" applyBorder="1" applyAlignment="1">
      <alignment horizontal="center" vertical="center" wrapText="1"/>
    </xf>
    <xf numFmtId="3" fontId="16" fillId="0" borderId="1" xfId="0" applyNumberFormat="1" applyFont="1" applyFill="1" applyBorder="1" applyAlignment="1">
      <alignment horizontal="left" vertical="center" wrapText="1" indent="1"/>
    </xf>
    <xf numFmtId="3" fontId="16" fillId="0" borderId="21" xfId="0" applyNumberFormat="1" applyFont="1" applyFill="1" applyBorder="1" applyAlignment="1">
      <alignment horizontal="left" vertical="center" wrapText="1" indent="1"/>
    </xf>
    <xf numFmtId="3" fontId="18" fillId="0" borderId="1" xfId="0" applyNumberFormat="1" applyFont="1" applyFill="1" applyBorder="1" applyAlignment="1">
      <alignment horizontal="left" vertical="center" wrapText="1" indent="1"/>
    </xf>
    <xf numFmtId="3" fontId="16" fillId="0" borderId="1" xfId="0" applyNumberFormat="1" applyFont="1" applyFill="1" applyBorder="1" applyAlignment="1">
      <alignment vertical="center" wrapText="1"/>
    </xf>
    <xf numFmtId="3" fontId="26" fillId="0" borderId="1" xfId="0" applyNumberFormat="1" applyFont="1" applyFill="1" applyBorder="1" applyAlignment="1">
      <alignment vertical="center" wrapText="1"/>
    </xf>
    <xf numFmtId="3" fontId="26" fillId="0" borderId="1" xfId="0" applyNumberFormat="1" applyFont="1" applyFill="1" applyBorder="1" applyAlignment="1">
      <alignment horizontal="left" vertical="center" wrapText="1"/>
    </xf>
    <xf numFmtId="3" fontId="24" fillId="0" borderId="1" xfId="3" applyNumberFormat="1" applyFont="1" applyFill="1" applyBorder="1" applyAlignment="1">
      <alignment vertical="center" wrapText="1"/>
    </xf>
    <xf numFmtId="0" fontId="2" fillId="0" borderId="20" xfId="0" applyFont="1" applyFill="1" applyBorder="1" applyAlignment="1">
      <alignment vertical="center" wrapText="1"/>
    </xf>
    <xf numFmtId="3" fontId="22" fillId="0" borderId="0" xfId="0" applyNumberFormat="1" applyFont="1" applyFill="1" applyBorder="1" applyAlignment="1">
      <alignment horizontal="center" vertical="center" textRotation="90" wrapText="1"/>
    </xf>
    <xf numFmtId="3" fontId="16" fillId="0" borderId="0" xfId="0" applyNumberFormat="1" applyFont="1" applyFill="1" applyBorder="1" applyAlignment="1">
      <alignment horizontal="left" vertical="center" wrapText="1" indent="1"/>
    </xf>
    <xf numFmtId="3" fontId="16" fillId="0" borderId="0" xfId="1" applyNumberFormat="1" applyFont="1" applyFill="1" applyBorder="1" applyAlignment="1">
      <alignment horizontal="center" vertical="center" wrapText="1"/>
    </xf>
    <xf numFmtId="1" fontId="16" fillId="0" borderId="0" xfId="2" applyNumberFormat="1" applyFont="1" applyFill="1" applyBorder="1" applyAlignment="1">
      <alignment horizontal="center" vertical="center" wrapText="1"/>
    </xf>
    <xf numFmtId="3" fontId="18" fillId="0" borderId="0" xfId="0" applyNumberFormat="1" applyFont="1" applyFill="1" applyBorder="1" applyAlignment="1">
      <alignment horizontal="center" vertical="center" wrapText="1"/>
    </xf>
    <xf numFmtId="3" fontId="16" fillId="0" borderId="30" xfId="0" applyNumberFormat="1" applyFont="1" applyFill="1" applyBorder="1" applyAlignment="1">
      <alignment horizontal="center" vertical="center" wrapText="1"/>
    </xf>
    <xf numFmtId="3" fontId="2" fillId="0" borderId="1" xfId="0" applyNumberFormat="1" applyFont="1" applyFill="1" applyBorder="1" applyAlignment="1">
      <alignment horizontal="left" vertical="center" wrapText="1" indent="1"/>
    </xf>
    <xf numFmtId="3" fontId="2" fillId="0" borderId="1" xfId="0" applyNumberFormat="1" applyFont="1" applyFill="1" applyBorder="1" applyAlignment="1">
      <alignment horizontal="center" vertical="center" wrapText="1"/>
    </xf>
    <xf numFmtId="3" fontId="15" fillId="0" borderId="0" xfId="0" applyNumberFormat="1" applyFont="1" applyFill="1" applyBorder="1" applyAlignment="1">
      <alignment horizontal="center" vertical="center" wrapText="1"/>
    </xf>
    <xf numFmtId="3" fontId="0" fillId="0" borderId="0" xfId="0" applyNumberFormat="1" applyAlignment="1">
      <alignment horizontal="center"/>
    </xf>
    <xf numFmtId="3" fontId="2" fillId="0" borderId="20" xfId="0" applyNumberFormat="1" applyFont="1" applyFill="1" applyBorder="1" applyAlignment="1">
      <alignment horizontal="center" vertical="center" wrapText="1"/>
    </xf>
    <xf numFmtId="3" fontId="14" fillId="0" borderId="0" xfId="0" applyNumberFormat="1" applyFont="1" applyFill="1" applyBorder="1" applyAlignment="1">
      <alignment horizontal="center" vertical="center" wrapText="1"/>
    </xf>
    <xf numFmtId="3" fontId="22" fillId="0" borderId="22" xfId="0" applyNumberFormat="1" applyFont="1" applyFill="1" applyBorder="1" applyAlignment="1">
      <alignment horizontal="center" vertical="center" textRotation="90" wrapText="1"/>
    </xf>
    <xf numFmtId="3" fontId="18" fillId="0" borderId="8" xfId="0" applyNumberFormat="1" applyFont="1" applyFill="1" applyBorder="1" applyAlignment="1">
      <alignment horizontal="left" vertical="center" wrapText="1"/>
    </xf>
    <xf numFmtId="3" fontId="16" fillId="0" borderId="20" xfId="0" applyNumberFormat="1" applyFont="1" applyFill="1" applyBorder="1" applyAlignment="1">
      <alignment horizontal="center" vertical="center" wrapText="1"/>
    </xf>
    <xf numFmtId="3" fontId="16" fillId="0" borderId="22" xfId="0" applyNumberFormat="1" applyFont="1" applyFill="1" applyBorder="1" applyAlignment="1">
      <alignment horizontal="center" vertical="center" wrapText="1"/>
    </xf>
    <xf numFmtId="3" fontId="18" fillId="0" borderId="22" xfId="0" applyNumberFormat="1" applyFont="1" applyFill="1" applyBorder="1" applyAlignment="1">
      <alignment horizontal="center" vertical="center" wrapText="1"/>
    </xf>
    <xf numFmtId="3" fontId="26" fillId="0" borderId="1" xfId="0" applyNumberFormat="1" applyFont="1" applyFill="1" applyBorder="1" applyAlignment="1">
      <alignment horizontal="right" vertical="center" wrapText="1"/>
    </xf>
    <xf numFmtId="3" fontId="16" fillId="0" borderId="28" xfId="0" applyNumberFormat="1" applyFont="1" applyFill="1" applyBorder="1" applyAlignment="1">
      <alignment vertical="center" wrapText="1"/>
    </xf>
    <xf numFmtId="3" fontId="16" fillId="0" borderId="21" xfId="0" applyNumberFormat="1" applyFont="1" applyFill="1" applyBorder="1" applyAlignment="1">
      <alignment vertical="center" wrapText="1"/>
    </xf>
    <xf numFmtId="0" fontId="14" fillId="0" borderId="1" xfId="0" applyFont="1" applyFill="1" applyBorder="1" applyAlignment="1">
      <alignment vertical="center" wrapText="1"/>
    </xf>
    <xf numFmtId="49" fontId="18" fillId="0" borderId="1" xfId="0" applyNumberFormat="1" applyFont="1" applyFill="1" applyBorder="1" applyAlignment="1">
      <alignment horizontal="left" vertical="center" wrapText="1"/>
    </xf>
    <xf numFmtId="3" fontId="22" fillId="0" borderId="31" xfId="0" applyNumberFormat="1" applyFont="1" applyFill="1" applyBorder="1" applyAlignment="1">
      <alignment vertical="center" textRotation="90" wrapText="1"/>
    </xf>
    <xf numFmtId="164" fontId="16" fillId="0" borderId="22" xfId="2" applyNumberFormat="1" applyFont="1" applyFill="1" applyBorder="1" applyAlignment="1">
      <alignment horizontal="center" vertical="center" wrapText="1"/>
    </xf>
    <xf numFmtId="3" fontId="16" fillId="0" borderId="22" xfId="0" applyNumberFormat="1" applyFont="1" applyFill="1" applyBorder="1" applyAlignment="1">
      <alignment horizontal="left" vertical="center" wrapText="1" indent="1"/>
    </xf>
    <xf numFmtId="10" fontId="16" fillId="0" borderId="22" xfId="2" applyNumberFormat="1" applyFont="1" applyFill="1" applyBorder="1" applyAlignment="1">
      <alignment horizontal="center" vertical="center" wrapText="1"/>
    </xf>
    <xf numFmtId="3" fontId="16" fillId="0" borderId="32" xfId="0" applyNumberFormat="1"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3" fontId="16" fillId="0" borderId="0" xfId="0" applyNumberFormat="1" applyFont="1" applyFill="1" applyBorder="1" applyAlignment="1">
      <alignment horizontal="right" vertical="center" wrapText="1"/>
    </xf>
    <xf numFmtId="3" fontId="26" fillId="0" borderId="20" xfId="0" applyNumberFormat="1" applyFont="1" applyFill="1" applyBorder="1" applyAlignment="1">
      <alignment horizontal="center" vertical="center" wrapText="1"/>
    </xf>
    <xf numFmtId="3" fontId="26" fillId="0" borderId="20" xfId="0" applyNumberFormat="1" applyFont="1" applyFill="1" applyBorder="1" applyAlignment="1">
      <alignment vertical="center" wrapText="1"/>
    </xf>
    <xf numFmtId="3" fontId="26" fillId="0" borderId="20" xfId="0" applyNumberFormat="1" applyFont="1" applyFill="1" applyBorder="1" applyAlignment="1">
      <alignment horizontal="right" vertical="center" wrapText="1"/>
    </xf>
    <xf numFmtId="165" fontId="16" fillId="0" borderId="20" xfId="2" applyNumberFormat="1" applyFont="1" applyFill="1" applyBorder="1" applyAlignment="1">
      <alignment horizontal="center" vertical="center" wrapText="1"/>
    </xf>
    <xf numFmtId="3" fontId="24" fillId="0" borderId="20" xfId="3" applyNumberFormat="1" applyFont="1" applyFill="1" applyBorder="1" applyAlignment="1">
      <alignment vertical="center" wrapText="1"/>
    </xf>
    <xf numFmtId="1" fontId="16" fillId="0" borderId="22" xfId="2" applyNumberFormat="1" applyFont="1" applyFill="1" applyBorder="1" applyAlignment="1">
      <alignment horizontal="center" vertical="center" wrapText="1"/>
    </xf>
    <xf numFmtId="165" fontId="16" fillId="0" borderId="22" xfId="2"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3" fontId="26" fillId="0" borderId="20" xfId="0" applyNumberFormat="1" applyFont="1" applyFill="1" applyBorder="1" applyAlignment="1">
      <alignment horizontal="left" vertical="center" wrapText="1"/>
    </xf>
    <xf numFmtId="0" fontId="14" fillId="0" borderId="20"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22" fillId="0" borderId="20" xfId="0" applyNumberFormat="1" applyFont="1" applyFill="1" applyBorder="1" applyAlignment="1">
      <alignment horizontal="center" vertical="center" textRotation="90" wrapText="1"/>
    </xf>
    <xf numFmtId="3" fontId="22" fillId="0" borderId="21" xfId="0" applyNumberFormat="1" applyFont="1" applyFill="1" applyBorder="1" applyAlignment="1">
      <alignment horizontal="center" vertical="center" textRotation="90" wrapText="1"/>
    </xf>
    <xf numFmtId="3" fontId="22" fillId="0" borderId="22" xfId="0" applyNumberFormat="1" applyFont="1" applyFill="1" applyBorder="1" applyAlignment="1">
      <alignment horizontal="center" vertical="center" textRotation="90" wrapText="1"/>
    </xf>
    <xf numFmtId="3" fontId="2" fillId="0" borderId="1" xfId="0" applyNumberFormat="1" applyFont="1" applyFill="1" applyBorder="1" applyAlignment="1">
      <alignment horizontal="center" vertical="center" wrapText="1"/>
    </xf>
    <xf numFmtId="164" fontId="2" fillId="0" borderId="1" xfId="2"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23" xfId="0" applyFont="1" applyFill="1" applyBorder="1" applyAlignment="1">
      <alignment horizontal="center" vertical="center" wrapText="1"/>
    </xf>
    <xf numFmtId="3" fontId="28" fillId="0" borderId="20" xfId="0" applyNumberFormat="1" applyFont="1" applyFill="1" applyBorder="1" applyAlignment="1">
      <alignment horizontal="center" vertical="center" textRotation="90" wrapText="1"/>
    </xf>
    <xf numFmtId="3" fontId="28" fillId="0" borderId="22" xfId="0" applyNumberFormat="1" applyFont="1" applyFill="1" applyBorder="1" applyAlignment="1">
      <alignment horizontal="center" vertical="center" textRotation="90" wrapText="1"/>
    </xf>
    <xf numFmtId="3" fontId="0" fillId="0" borderId="0" xfId="0" applyNumberFormat="1" applyBorder="1" applyAlignment="1">
      <alignment horizontal="center"/>
    </xf>
    <xf numFmtId="3" fontId="0" fillId="0" borderId="0" xfId="0" applyNumberFormat="1" applyAlignment="1">
      <alignment horizontal="center"/>
    </xf>
    <xf numFmtId="3" fontId="15" fillId="0" borderId="2" xfId="0" applyNumberFormat="1" applyFont="1" applyFill="1" applyBorder="1" applyAlignment="1">
      <alignment horizontal="center" vertical="center" wrapText="1"/>
    </xf>
    <xf numFmtId="3" fontId="18" fillId="0" borderId="20" xfId="0" applyNumberFormat="1" applyFont="1" applyFill="1" applyBorder="1" applyAlignment="1">
      <alignment horizontal="center" vertical="center" wrapText="1"/>
    </xf>
    <xf numFmtId="3" fontId="18" fillId="0" borderId="21" xfId="0" applyNumberFormat="1" applyFont="1" applyFill="1" applyBorder="1" applyAlignment="1">
      <alignment horizontal="center" vertical="center" wrapText="1"/>
    </xf>
    <xf numFmtId="3" fontId="18" fillId="0" borderId="22" xfId="0" applyNumberFormat="1" applyFont="1" applyFill="1" applyBorder="1" applyAlignment="1">
      <alignment horizontal="center" vertical="center" wrapText="1"/>
    </xf>
    <xf numFmtId="3" fontId="27" fillId="0" borderId="21" xfId="0" applyNumberFormat="1" applyFont="1" applyFill="1" applyBorder="1" applyAlignment="1">
      <alignment horizontal="center" vertical="center" textRotation="90" wrapText="1"/>
    </xf>
    <xf numFmtId="3" fontId="27" fillId="0" borderId="22" xfId="0" applyNumberFormat="1" applyFont="1" applyFill="1" applyBorder="1" applyAlignment="1">
      <alignment horizontal="center" vertical="center" textRotation="90" wrapText="1"/>
    </xf>
    <xf numFmtId="3" fontId="18" fillId="0" borderId="9" xfId="0" applyNumberFormat="1" applyFont="1" applyFill="1" applyBorder="1" applyAlignment="1">
      <alignment horizontal="left" vertical="center" wrapText="1"/>
    </xf>
    <xf numFmtId="3" fontId="18" fillId="0" borderId="10" xfId="0" applyNumberFormat="1" applyFont="1" applyFill="1" applyBorder="1" applyAlignment="1">
      <alignment horizontal="left" vertical="center" wrapText="1"/>
    </xf>
    <xf numFmtId="3" fontId="18" fillId="0" borderId="11" xfId="0" applyNumberFormat="1" applyFont="1" applyFill="1" applyBorder="1" applyAlignment="1">
      <alignment horizontal="left" vertical="center" wrapText="1"/>
    </xf>
    <xf numFmtId="3" fontId="18" fillId="0" borderId="8" xfId="0" applyNumberFormat="1" applyFont="1" applyFill="1" applyBorder="1" applyAlignment="1">
      <alignment horizontal="left" vertical="center" wrapText="1"/>
    </xf>
    <xf numFmtId="3" fontId="14" fillId="0" borderId="0" xfId="0" applyNumberFormat="1" applyFont="1" applyFill="1" applyBorder="1" applyAlignment="1">
      <alignment horizontal="center" vertical="center" wrapText="1"/>
    </xf>
    <xf numFmtId="3" fontId="15" fillId="0" borderId="0" xfId="0" applyNumberFormat="1" applyFont="1" applyFill="1" applyBorder="1" applyAlignment="1">
      <alignment horizontal="center" vertical="center" wrapText="1"/>
    </xf>
    <xf numFmtId="3" fontId="15" fillId="0" borderId="20" xfId="0" applyNumberFormat="1" applyFont="1" applyFill="1" applyBorder="1" applyAlignment="1">
      <alignment horizontal="center" vertical="center" wrapText="1"/>
    </xf>
    <xf numFmtId="3" fontId="15" fillId="0" borderId="21" xfId="0" applyNumberFormat="1" applyFont="1" applyFill="1" applyBorder="1" applyAlignment="1">
      <alignment horizontal="center" vertical="center" wrapText="1"/>
    </xf>
    <xf numFmtId="3" fontId="15" fillId="0" borderId="22" xfId="0" applyNumberFormat="1" applyFont="1" applyFill="1" applyBorder="1" applyAlignment="1">
      <alignment horizontal="center" vertical="center" wrapText="1"/>
    </xf>
    <xf numFmtId="3" fontId="15" fillId="0" borderId="32" xfId="0" applyNumberFormat="1" applyFont="1" applyFill="1" applyBorder="1" applyAlignment="1">
      <alignment horizontal="center" vertical="center" wrapText="1"/>
    </xf>
    <xf numFmtId="3" fontId="15" fillId="0" borderId="33" xfId="0" applyNumberFormat="1" applyFont="1" applyFill="1" applyBorder="1" applyAlignment="1">
      <alignment horizontal="center" vertical="center" wrapText="1"/>
    </xf>
    <xf numFmtId="3" fontId="18" fillId="0" borderId="19" xfId="0" applyNumberFormat="1" applyFont="1" applyFill="1" applyBorder="1" applyAlignment="1">
      <alignment horizontal="left" vertical="center" wrapText="1"/>
    </xf>
    <xf numFmtId="3" fontId="18" fillId="0" borderId="2" xfId="0" applyNumberFormat="1" applyFont="1" applyFill="1" applyBorder="1" applyAlignment="1">
      <alignment horizontal="left" vertical="center" wrapText="1"/>
    </xf>
    <xf numFmtId="3" fontId="2" fillId="0" borderId="1" xfId="0" applyNumberFormat="1" applyFont="1" applyFill="1" applyBorder="1" applyAlignment="1">
      <alignment horizontal="left" vertical="center" wrapText="1" indent="1"/>
    </xf>
    <xf numFmtId="3" fontId="2" fillId="0" borderId="20" xfId="0" applyNumberFormat="1" applyFont="1" applyFill="1" applyBorder="1" applyAlignment="1">
      <alignment horizontal="center" vertical="center" wrapText="1"/>
    </xf>
    <xf numFmtId="3" fontId="2" fillId="0" borderId="21" xfId="0" applyNumberFormat="1" applyFont="1" applyFill="1" applyBorder="1" applyAlignment="1">
      <alignment horizontal="center" vertical="center" wrapText="1"/>
    </xf>
    <xf numFmtId="3" fontId="2" fillId="0" borderId="22" xfId="0" applyNumberFormat="1" applyFont="1" applyFill="1" applyBorder="1" applyAlignment="1">
      <alignment horizontal="center" vertical="center" wrapText="1"/>
    </xf>
    <xf numFmtId="3" fontId="20" fillId="0" borderId="0" xfId="0" applyNumberFormat="1" applyFont="1" applyAlignment="1">
      <alignment horizontal="center" vertical="center"/>
    </xf>
    <xf numFmtId="3" fontId="5" fillId="0" borderId="0" xfId="0" applyNumberFormat="1" applyFont="1" applyBorder="1" applyAlignment="1">
      <alignment horizontal="center" vertical="center"/>
    </xf>
    <xf numFmtId="3" fontId="2" fillId="0" borderId="1" xfId="0" applyNumberFormat="1" applyFont="1" applyFill="1" applyBorder="1" applyAlignment="1">
      <alignment horizontal="center" vertical="center"/>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21" fillId="3" borderId="9" xfId="0" applyFont="1" applyFill="1" applyBorder="1" applyAlignment="1">
      <alignment horizontal="left" vertical="center" wrapText="1" indent="1"/>
    </xf>
    <xf numFmtId="0" fontId="21" fillId="3" borderId="10" xfId="0" applyFont="1" applyFill="1" applyBorder="1" applyAlignment="1">
      <alignment horizontal="left" vertical="center" wrapText="1" indent="1"/>
    </xf>
    <xf numFmtId="0" fontId="21" fillId="3" borderId="7" xfId="0" applyFont="1" applyFill="1" applyBorder="1" applyAlignment="1">
      <alignment horizontal="left" vertical="center" wrapText="1" indent="1"/>
    </xf>
    <xf numFmtId="0" fontId="21" fillId="3" borderId="5" xfId="0" applyFont="1" applyFill="1" applyBorder="1" applyAlignment="1">
      <alignment horizontal="left" wrapText="1" indent="1"/>
    </xf>
    <xf numFmtId="0" fontId="21" fillId="3" borderId="5" xfId="0" applyFont="1" applyFill="1" applyBorder="1" applyAlignment="1">
      <alignment horizontal="left" vertical="center" wrapText="1" indent="1"/>
    </xf>
    <xf numFmtId="0" fontId="21" fillId="3" borderId="11" xfId="0" applyFont="1" applyFill="1" applyBorder="1" applyAlignment="1">
      <alignment horizontal="left" vertical="center" wrapText="1" indent="1"/>
    </xf>
    <xf numFmtId="0" fontId="21" fillId="3" borderId="8" xfId="0" applyFont="1" applyFill="1" applyBorder="1" applyAlignment="1">
      <alignment horizontal="left" vertical="center" wrapText="1" indent="1"/>
    </xf>
    <xf numFmtId="0" fontId="21" fillId="3" borderId="6" xfId="0" applyFont="1" applyFill="1" applyBorder="1" applyAlignment="1">
      <alignment horizontal="left" vertical="center" wrapText="1" indent="1"/>
    </xf>
    <xf numFmtId="0" fontId="3" fillId="2" borderId="6" xfId="0" applyFont="1" applyFill="1" applyBorder="1" applyAlignment="1">
      <alignment horizontal="left" vertical="center" wrapText="1" indent="1"/>
    </xf>
    <xf numFmtId="0" fontId="3" fillId="2" borderId="4" xfId="0" applyFont="1" applyFill="1" applyBorder="1" applyAlignment="1">
      <alignment horizontal="left" vertical="center" wrapText="1" indent="1"/>
    </xf>
    <xf numFmtId="0" fontId="20" fillId="0" borderId="0" xfId="0" applyFont="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7" fillId="4" borderId="5" xfId="0" applyFont="1" applyFill="1" applyBorder="1" applyAlignment="1">
      <alignment horizontal="left" vertical="center" wrapText="1" indent="1"/>
    </xf>
    <xf numFmtId="0" fontId="3" fillId="2" borderId="12" xfId="0" applyFont="1" applyFill="1" applyBorder="1" applyAlignment="1">
      <alignment horizontal="left" vertical="center" wrapText="1" indent="1"/>
    </xf>
    <xf numFmtId="0" fontId="3" fillId="2" borderId="14" xfId="0" applyFont="1" applyFill="1" applyBorder="1" applyAlignment="1">
      <alignment horizontal="left" vertical="center" wrapText="1" indent="1"/>
    </xf>
    <xf numFmtId="0" fontId="21" fillId="3" borderId="15" xfId="0" applyFont="1" applyFill="1" applyBorder="1" applyAlignment="1">
      <alignment horizontal="left" wrapText="1" indent="1"/>
    </xf>
    <xf numFmtId="0" fontId="21" fillId="3" borderId="0" xfId="0" applyFont="1" applyFill="1" applyBorder="1" applyAlignment="1">
      <alignment horizontal="left" wrapText="1" indent="1"/>
    </xf>
    <xf numFmtId="0" fontId="21" fillId="3" borderId="4" xfId="0" applyFont="1" applyFill="1" applyBorder="1" applyAlignment="1">
      <alignment horizontal="left" wrapText="1" indent="1"/>
    </xf>
  </cellXfs>
  <cellStyles count="4">
    <cellStyle name="Excel Built-in Normal" xfId="3"/>
    <cellStyle name="Millares" xfId="1" builtinId="3"/>
    <cellStyle name="Normal" xfId="0" builtinId="0"/>
    <cellStyle name="Porcentual"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1016000</xdr:colOff>
      <xdr:row>0</xdr:row>
      <xdr:rowOff>0</xdr:rowOff>
    </xdr:from>
    <xdr:to>
      <xdr:col>16</xdr:col>
      <xdr:colOff>525742</xdr:colOff>
      <xdr:row>4</xdr:row>
      <xdr:rowOff>127001</xdr:rowOff>
    </xdr:to>
    <xdr:pic>
      <xdr:nvPicPr>
        <xdr:cNvPr id="2" name="7 Imagen" descr="logomunicipal1"/>
        <xdr:cNvPicPr>
          <a:picLocks noChangeAspect="1" noChangeArrowheads="1"/>
        </xdr:cNvPicPr>
      </xdr:nvPicPr>
      <xdr:blipFill>
        <a:blip xmlns:r="http://schemas.openxmlformats.org/officeDocument/2006/relationships" r:embed="rId1"/>
        <a:srcRect/>
        <a:stretch>
          <a:fillRect/>
        </a:stretch>
      </xdr:blipFill>
      <xdr:spPr bwMode="auto">
        <a:xfrm>
          <a:off x="10664825" y="0"/>
          <a:ext cx="6120092" cy="1136651"/>
        </a:xfrm>
        <a:prstGeom prst="rect">
          <a:avLst/>
        </a:prstGeom>
        <a:noFill/>
        <a:ln w="9525">
          <a:noFill/>
          <a:miter lim="800000"/>
          <a:headEnd/>
          <a:tailEnd/>
        </a:ln>
      </xdr:spPr>
    </xdr:pic>
    <xdr:clientData/>
  </xdr:twoCellAnchor>
  <xdr:twoCellAnchor editAs="oneCell">
    <xdr:from>
      <xdr:col>25</xdr:col>
      <xdr:colOff>682625</xdr:colOff>
      <xdr:row>0</xdr:row>
      <xdr:rowOff>0</xdr:rowOff>
    </xdr:from>
    <xdr:to>
      <xdr:col>27</xdr:col>
      <xdr:colOff>43921</xdr:colOff>
      <xdr:row>4</xdr:row>
      <xdr:rowOff>171460</xdr:rowOff>
    </xdr:to>
    <xdr:pic>
      <xdr:nvPicPr>
        <xdr:cNvPr id="3" name="8 Imagen" descr="Descripción: http://www.mca.gov.py/i_bio/logorohayhuve1.jpg"/>
        <xdr:cNvPicPr>
          <a:picLocks noChangeAspect="1" noChangeArrowheads="1"/>
        </xdr:cNvPicPr>
      </xdr:nvPicPr>
      <xdr:blipFill>
        <a:blip xmlns:r="http://schemas.openxmlformats.org/officeDocument/2006/relationships" r:embed="rId2"/>
        <a:srcRect l="68237" r="5328"/>
        <a:stretch>
          <a:fillRect/>
        </a:stretch>
      </xdr:blipFill>
      <xdr:spPr bwMode="auto">
        <a:xfrm>
          <a:off x="22228175" y="0"/>
          <a:ext cx="1942570" cy="118111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57150</xdr:colOff>
      <xdr:row>0</xdr:row>
      <xdr:rowOff>0</xdr:rowOff>
    </xdr:from>
    <xdr:to>
      <xdr:col>8</xdr:col>
      <xdr:colOff>9525</xdr:colOff>
      <xdr:row>3</xdr:row>
      <xdr:rowOff>142875</xdr:rowOff>
    </xdr:to>
    <xdr:pic>
      <xdr:nvPicPr>
        <xdr:cNvPr id="2049" name="Picture 3" descr="LOGO-GOBIERNO-NACIONAL-BILINGUE-FONDO-BLANCO-LETRAS-OSCURAS1"/>
        <xdr:cNvPicPr>
          <a:picLocks noChangeAspect="1" noChangeArrowheads="1"/>
        </xdr:cNvPicPr>
      </xdr:nvPicPr>
      <xdr:blipFill>
        <a:blip xmlns:r="http://schemas.openxmlformats.org/officeDocument/2006/relationships" r:embed="rId1"/>
        <a:srcRect/>
        <a:stretch>
          <a:fillRect/>
        </a:stretch>
      </xdr:blipFill>
      <xdr:spPr bwMode="auto">
        <a:xfrm>
          <a:off x="6915150" y="0"/>
          <a:ext cx="1581150" cy="714375"/>
        </a:xfrm>
        <a:prstGeom prst="rect">
          <a:avLst/>
        </a:prstGeom>
        <a:noFill/>
        <a:ln w="9525">
          <a:noFill/>
          <a:miter lim="800000"/>
          <a:headEnd/>
          <a:tailEnd/>
        </a:ln>
      </xdr:spPr>
    </xdr:pic>
    <xdr:clientData/>
  </xdr:twoCellAnchor>
  <xdr:twoCellAnchor>
    <xdr:from>
      <xdr:col>1</xdr:col>
      <xdr:colOff>114300</xdr:colOff>
      <xdr:row>0</xdr:row>
      <xdr:rowOff>47625</xdr:rowOff>
    </xdr:from>
    <xdr:to>
      <xdr:col>1</xdr:col>
      <xdr:colOff>1323975</xdr:colOff>
      <xdr:row>2</xdr:row>
      <xdr:rowOff>123825</xdr:rowOff>
    </xdr:to>
    <xdr:pic>
      <xdr:nvPicPr>
        <xdr:cNvPr id="2050" name="Picture 2" descr="MH Guaraní 800 x 298 (002)"/>
        <xdr:cNvPicPr>
          <a:picLocks noChangeAspect="1" noChangeArrowheads="1"/>
        </xdr:cNvPicPr>
      </xdr:nvPicPr>
      <xdr:blipFill>
        <a:blip xmlns:r="http://schemas.openxmlformats.org/officeDocument/2006/relationships" r:embed="rId2"/>
        <a:srcRect/>
        <a:stretch>
          <a:fillRect/>
        </a:stretch>
      </xdr:blipFill>
      <xdr:spPr bwMode="auto">
        <a:xfrm>
          <a:off x="361950" y="47625"/>
          <a:ext cx="1209675" cy="457200"/>
        </a:xfrm>
        <a:prstGeom prst="rect">
          <a:avLst/>
        </a:prstGeom>
        <a:noFill/>
        <a:ln w="9525">
          <a:noFill/>
          <a:miter lim="800000"/>
          <a:headEnd/>
          <a:tailEnd/>
        </a:ln>
      </xdr:spPr>
    </xdr:pic>
    <xdr:clientData/>
  </xdr:twoCellAnchor>
  <xdr:twoCellAnchor>
    <xdr:from>
      <xdr:col>13</xdr:col>
      <xdr:colOff>981075</xdr:colOff>
      <xdr:row>0</xdr:row>
      <xdr:rowOff>142875</xdr:rowOff>
    </xdr:from>
    <xdr:to>
      <xdr:col>14</xdr:col>
      <xdr:colOff>1562100</xdr:colOff>
      <xdr:row>3</xdr:row>
      <xdr:rowOff>28575</xdr:rowOff>
    </xdr:to>
    <xdr:pic>
      <xdr:nvPicPr>
        <xdr:cNvPr id="2051" name="Picture 5"/>
        <xdr:cNvPicPr>
          <a:picLocks noChangeAspect="1" noChangeArrowheads="1"/>
        </xdr:cNvPicPr>
      </xdr:nvPicPr>
      <xdr:blipFill>
        <a:blip xmlns:r="http://schemas.openxmlformats.org/officeDocument/2006/relationships" r:embed="rId3"/>
        <a:srcRect/>
        <a:stretch>
          <a:fillRect/>
        </a:stretch>
      </xdr:blipFill>
      <xdr:spPr bwMode="auto">
        <a:xfrm>
          <a:off x="13373100" y="142875"/>
          <a:ext cx="1638300" cy="457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1:AD52"/>
  <sheetViews>
    <sheetView showGridLines="0" tabSelected="1" topLeftCell="A13" zoomScale="80" zoomScaleNormal="80" zoomScaleSheetLayoutView="55" workbookViewId="0">
      <selection activeCell="O14" sqref="O14:O15"/>
    </sheetView>
  </sheetViews>
  <sheetFormatPr baseColWidth="10" defaultRowHeight="15"/>
  <cols>
    <col min="1" max="1" width="3.7109375" style="7" customWidth="1"/>
    <col min="2" max="2" width="19.28515625" style="7" customWidth="1"/>
    <col min="3" max="3" width="16" style="7" customWidth="1"/>
    <col min="4" max="4" width="47.85546875" style="7" customWidth="1"/>
    <col min="5" max="5" width="6" style="7" customWidth="1"/>
    <col min="6" max="6" width="5.42578125" style="7" customWidth="1"/>
    <col min="7" max="7" width="4.42578125" style="7" customWidth="1"/>
    <col min="8" max="8" width="6.5703125" style="7" customWidth="1"/>
    <col min="9" max="10" width="17.7109375" style="7" customWidth="1"/>
    <col min="11" max="11" width="14.42578125" style="7" customWidth="1"/>
    <col min="12" max="12" width="14.140625" style="7" customWidth="1"/>
    <col min="13" max="13" width="10.7109375" style="7" customWidth="1"/>
    <col min="14" max="14" width="14" style="7" customWidth="1"/>
    <col min="15" max="15" width="8.140625" style="26" customWidth="1"/>
    <col min="16" max="16" width="36.85546875" style="7" customWidth="1"/>
    <col min="17" max="17" width="10.140625" style="7" customWidth="1"/>
    <col min="18" max="18" width="13.28515625" style="7" customWidth="1"/>
    <col min="19" max="19" width="10.140625" style="7" customWidth="1"/>
    <col min="20" max="20" width="9.7109375" style="76" customWidth="1"/>
    <col min="21" max="21" width="6.140625" style="76" customWidth="1"/>
    <col min="22" max="22" width="8" style="76" customWidth="1"/>
    <col min="23" max="23" width="5.5703125" style="7" customWidth="1"/>
    <col min="24" max="24" width="11.5703125" style="7" customWidth="1"/>
    <col min="25" max="25" width="7.5703125" style="32" customWidth="1"/>
    <col min="26" max="26" width="15.140625" style="7" customWidth="1"/>
    <col min="27" max="27" width="23.5703125" style="7" customWidth="1"/>
    <col min="28" max="29" width="14.140625" style="7" bestFit="1" customWidth="1"/>
    <col min="30" max="16384" width="11.42578125" style="7"/>
  </cols>
  <sheetData>
    <row r="1" spans="2:27" ht="24.75" customHeight="1"/>
    <row r="2" spans="2:27" ht="24.75" customHeight="1"/>
    <row r="4" spans="2:27">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row>
    <row r="5" spans="2:27" ht="32.25" customHeight="1">
      <c r="B5" s="144" t="s">
        <v>20</v>
      </c>
      <c r="C5" s="144"/>
      <c r="D5" s="144"/>
      <c r="E5" s="144"/>
      <c r="F5" s="144"/>
      <c r="G5" s="144"/>
      <c r="H5" s="144"/>
      <c r="I5" s="144"/>
      <c r="J5" s="144"/>
      <c r="K5" s="144"/>
      <c r="L5" s="144"/>
      <c r="M5" s="144"/>
      <c r="N5" s="144"/>
      <c r="O5" s="144"/>
      <c r="P5" s="144"/>
      <c r="Q5" s="144"/>
      <c r="R5" s="144"/>
      <c r="S5" s="144"/>
      <c r="T5" s="144"/>
      <c r="U5" s="144"/>
      <c r="V5" s="144"/>
      <c r="W5" s="144"/>
      <c r="X5" s="144"/>
      <c r="Y5" s="144"/>
      <c r="Z5" s="144"/>
      <c r="AA5" s="144"/>
    </row>
    <row r="6" spans="2:27" s="39" customFormat="1" ht="21.75" customHeight="1">
      <c r="B6" s="145" t="s">
        <v>15</v>
      </c>
      <c r="C6" s="145"/>
      <c r="D6" s="145"/>
      <c r="E6" s="145"/>
      <c r="F6" s="145"/>
      <c r="G6" s="145"/>
      <c r="H6" s="145"/>
      <c r="I6" s="145"/>
      <c r="J6" s="145"/>
      <c r="K6" s="145"/>
      <c r="L6" s="145"/>
      <c r="M6" s="145"/>
      <c r="N6" s="145"/>
      <c r="O6" s="145"/>
      <c r="P6" s="145"/>
      <c r="Q6" s="145"/>
      <c r="R6" s="145"/>
      <c r="S6" s="145"/>
      <c r="T6" s="145"/>
      <c r="U6" s="145"/>
      <c r="V6" s="145"/>
      <c r="W6" s="145"/>
      <c r="X6" s="145"/>
      <c r="Y6" s="145"/>
      <c r="Z6" s="145"/>
      <c r="AA6" s="145"/>
    </row>
    <row r="7" spans="2:27" s="39" customFormat="1" ht="20.25" customHeight="1">
      <c r="B7" s="145" t="s">
        <v>11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row>
    <row r="8" spans="2:27" s="39" customFormat="1" ht="37.5" customHeight="1">
      <c r="B8" s="73" t="s">
        <v>4</v>
      </c>
      <c r="C8" s="139">
        <v>2017</v>
      </c>
      <c r="D8" s="139"/>
      <c r="E8" s="139"/>
      <c r="F8" s="139"/>
      <c r="G8" s="139"/>
      <c r="H8" s="139"/>
      <c r="I8" s="139"/>
      <c r="J8" s="139"/>
      <c r="K8" s="139"/>
      <c r="L8" s="139"/>
      <c r="M8" s="139"/>
      <c r="N8" s="139"/>
      <c r="O8" s="139"/>
      <c r="P8" s="139"/>
      <c r="Q8" s="139"/>
      <c r="R8" s="139"/>
      <c r="S8" s="139"/>
      <c r="T8" s="139"/>
      <c r="U8" s="139"/>
      <c r="V8" s="139"/>
      <c r="W8" s="139"/>
      <c r="X8" s="139"/>
      <c r="Y8" s="139"/>
      <c r="Z8" s="139"/>
      <c r="AA8" s="139"/>
    </row>
    <row r="9" spans="2:27" s="39" customFormat="1" ht="27" customHeight="1">
      <c r="B9" s="73" t="s">
        <v>16</v>
      </c>
      <c r="C9" s="139" t="s">
        <v>124</v>
      </c>
      <c r="D9" s="139"/>
      <c r="E9" s="139"/>
      <c r="F9" s="139"/>
      <c r="G9" s="139"/>
      <c r="H9" s="139"/>
      <c r="I9" s="139"/>
      <c r="J9" s="139"/>
      <c r="K9" s="139"/>
      <c r="L9" s="139"/>
      <c r="M9" s="139"/>
      <c r="N9" s="139"/>
      <c r="O9" s="139"/>
      <c r="P9" s="139"/>
      <c r="Q9" s="139"/>
      <c r="R9" s="139"/>
      <c r="S9" s="139"/>
      <c r="T9" s="139"/>
      <c r="U9" s="139"/>
      <c r="V9" s="139"/>
      <c r="W9" s="139"/>
      <c r="X9" s="139"/>
      <c r="Y9" s="139"/>
      <c r="Z9" s="139"/>
      <c r="AA9" s="139"/>
    </row>
    <row r="10" spans="2:27" s="39" customFormat="1" ht="27.75" customHeight="1">
      <c r="B10" s="73" t="s">
        <v>0</v>
      </c>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row>
    <row r="11" spans="2:27" s="39" customFormat="1" ht="24" customHeight="1">
      <c r="B11" s="73" t="s">
        <v>1</v>
      </c>
      <c r="C11" s="139" t="s">
        <v>77</v>
      </c>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row>
    <row r="12" spans="2:27" s="39" customFormat="1" ht="51" customHeight="1">
      <c r="B12" s="73" t="s">
        <v>21</v>
      </c>
      <c r="C12" s="139" t="s">
        <v>109</v>
      </c>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row>
    <row r="13" spans="2:27" ht="22.5" customHeight="1">
      <c r="B13" s="140" t="s">
        <v>71</v>
      </c>
      <c r="C13" s="111" t="s">
        <v>8</v>
      </c>
      <c r="D13" s="140" t="s">
        <v>23</v>
      </c>
      <c r="E13" s="111" t="s">
        <v>14</v>
      </c>
      <c r="F13" s="111"/>
      <c r="G13" s="111"/>
      <c r="H13" s="111"/>
      <c r="I13" s="111" t="s">
        <v>107</v>
      </c>
      <c r="J13" s="111" t="s">
        <v>72</v>
      </c>
      <c r="K13" s="111" t="s">
        <v>17</v>
      </c>
      <c r="L13" s="111"/>
      <c r="M13" s="111"/>
      <c r="N13" s="111"/>
      <c r="O13" s="111"/>
      <c r="P13" s="111" t="s">
        <v>18</v>
      </c>
      <c r="Q13" s="111"/>
      <c r="R13" s="111"/>
      <c r="S13" s="111"/>
      <c r="T13" s="111"/>
      <c r="U13" s="111"/>
      <c r="V13" s="111"/>
      <c r="W13" s="111"/>
      <c r="X13" s="111"/>
      <c r="Y13" s="111"/>
      <c r="Z13" s="111" t="s">
        <v>24</v>
      </c>
      <c r="AA13" s="111" t="s">
        <v>3</v>
      </c>
    </row>
    <row r="14" spans="2:27" ht="28.5" customHeight="1">
      <c r="B14" s="141"/>
      <c r="C14" s="111"/>
      <c r="D14" s="141"/>
      <c r="E14" s="111"/>
      <c r="F14" s="111"/>
      <c r="G14" s="111"/>
      <c r="H14" s="111"/>
      <c r="I14" s="111"/>
      <c r="J14" s="111"/>
      <c r="K14" s="111" t="s">
        <v>81</v>
      </c>
      <c r="L14" s="111" t="s">
        <v>82</v>
      </c>
      <c r="M14" s="111" t="s">
        <v>83</v>
      </c>
      <c r="N14" s="111" t="s">
        <v>73</v>
      </c>
      <c r="O14" s="112" t="s">
        <v>74</v>
      </c>
      <c r="P14" s="111" t="s">
        <v>22</v>
      </c>
      <c r="Q14" s="111"/>
      <c r="R14" s="111"/>
      <c r="S14" s="111" t="s">
        <v>2</v>
      </c>
      <c r="T14" s="111"/>
      <c r="U14" s="113" t="s">
        <v>108</v>
      </c>
      <c r="V14" s="114"/>
      <c r="W14" s="115"/>
      <c r="X14" s="106" t="s">
        <v>73</v>
      </c>
      <c r="Y14" s="106" t="s">
        <v>74</v>
      </c>
      <c r="Z14" s="111"/>
      <c r="AA14" s="111"/>
    </row>
    <row r="15" spans="2:27" ht="26.25" customHeight="1">
      <c r="B15" s="142"/>
      <c r="C15" s="111"/>
      <c r="D15" s="142"/>
      <c r="E15" s="74" t="s">
        <v>89</v>
      </c>
      <c r="F15" s="74" t="s">
        <v>12</v>
      </c>
      <c r="G15" s="74" t="s">
        <v>13</v>
      </c>
      <c r="H15" s="74" t="s">
        <v>19</v>
      </c>
      <c r="I15" s="111"/>
      <c r="J15" s="111"/>
      <c r="K15" s="111"/>
      <c r="L15" s="111"/>
      <c r="M15" s="111"/>
      <c r="N15" s="111"/>
      <c r="O15" s="112"/>
      <c r="P15" s="77" t="s">
        <v>5</v>
      </c>
      <c r="Q15" s="74" t="s">
        <v>6</v>
      </c>
      <c r="R15" s="74" t="s">
        <v>7</v>
      </c>
      <c r="S15" s="74" t="s">
        <v>75</v>
      </c>
      <c r="T15" s="74" t="s">
        <v>76</v>
      </c>
      <c r="U15" s="66" t="s">
        <v>81</v>
      </c>
      <c r="V15" s="66" t="s">
        <v>82</v>
      </c>
      <c r="W15" s="66" t="s">
        <v>83</v>
      </c>
      <c r="X15" s="107"/>
      <c r="Y15" s="107"/>
      <c r="Z15" s="111"/>
      <c r="AA15" s="111"/>
    </row>
    <row r="16" spans="2:27" ht="117" customHeight="1">
      <c r="B16" s="108" t="s">
        <v>78</v>
      </c>
      <c r="C16" s="116" t="s">
        <v>79</v>
      </c>
      <c r="D16" s="104" t="s">
        <v>150</v>
      </c>
      <c r="E16" s="96">
        <v>2</v>
      </c>
      <c r="F16" s="96">
        <v>30</v>
      </c>
      <c r="G16" s="96">
        <v>3</v>
      </c>
      <c r="H16" s="96">
        <v>848</v>
      </c>
      <c r="I16" s="97">
        <v>2772000000</v>
      </c>
      <c r="J16" s="98">
        <v>2772000000</v>
      </c>
      <c r="K16" s="96">
        <v>55314000</v>
      </c>
      <c r="L16" s="96">
        <v>1270621800</v>
      </c>
      <c r="M16" s="96">
        <v>0</v>
      </c>
      <c r="N16" s="96">
        <f>+K16+L16</f>
        <v>1325935800</v>
      </c>
      <c r="O16" s="99">
        <f>N16/J16*100</f>
        <v>47.833181818181821</v>
      </c>
      <c r="P16" s="100" t="s">
        <v>151</v>
      </c>
      <c r="Q16" s="96">
        <v>220000</v>
      </c>
      <c r="R16" s="96" t="s">
        <v>149</v>
      </c>
      <c r="S16" s="96">
        <v>155423</v>
      </c>
      <c r="T16" s="96">
        <v>220000</v>
      </c>
      <c r="U16" s="96">
        <v>439</v>
      </c>
      <c r="V16" s="96">
        <v>104794</v>
      </c>
      <c r="W16" s="96">
        <v>0</v>
      </c>
      <c r="X16" s="96">
        <f>+U16+V16</f>
        <v>105233</v>
      </c>
      <c r="Y16" s="99">
        <f>X16/T16*100</f>
        <v>47.833181818181821</v>
      </c>
      <c r="Z16" s="96" t="s">
        <v>113</v>
      </c>
      <c r="AA16" s="105" t="s">
        <v>152</v>
      </c>
    </row>
    <row r="17" spans="2:30" ht="38.25">
      <c r="B17" s="109"/>
      <c r="C17" s="117"/>
      <c r="D17" s="64" t="s">
        <v>148</v>
      </c>
      <c r="E17" s="41">
        <v>2</v>
      </c>
      <c r="F17" s="41">
        <v>30</v>
      </c>
      <c r="G17" s="41">
        <v>30</v>
      </c>
      <c r="H17" s="41">
        <v>848</v>
      </c>
      <c r="I17" s="63">
        <v>3421502550</v>
      </c>
      <c r="J17" s="84">
        <v>16811333412</v>
      </c>
      <c r="K17" s="41">
        <v>0</v>
      </c>
      <c r="L17" s="41">
        <v>0</v>
      </c>
      <c r="M17" s="41">
        <v>0</v>
      </c>
      <c r="N17" s="41">
        <v>0</v>
      </c>
      <c r="O17" s="58">
        <f>N17/J17*100</f>
        <v>0</v>
      </c>
      <c r="P17" s="65" t="s">
        <v>145</v>
      </c>
      <c r="Q17" s="41">
        <v>0</v>
      </c>
      <c r="R17" s="41" t="s">
        <v>146</v>
      </c>
      <c r="S17" s="41">
        <v>0</v>
      </c>
      <c r="T17" s="41">
        <v>0</v>
      </c>
      <c r="U17" s="41">
        <v>0</v>
      </c>
      <c r="V17" s="41">
        <v>0</v>
      </c>
      <c r="W17" s="41">
        <v>0</v>
      </c>
      <c r="X17" s="41">
        <v>0</v>
      </c>
      <c r="Y17" s="58">
        <v>0</v>
      </c>
      <c r="Z17" s="41"/>
      <c r="AA17" s="103" t="s">
        <v>147</v>
      </c>
    </row>
    <row r="18" spans="2:30" ht="46.5" customHeight="1" thickBot="1">
      <c r="B18" s="109"/>
      <c r="C18" s="124" t="s">
        <v>123</v>
      </c>
      <c r="D18" s="60" t="s">
        <v>125</v>
      </c>
      <c r="E18" s="82">
        <v>3</v>
      </c>
      <c r="F18" s="82">
        <v>30</v>
      </c>
      <c r="G18" s="82">
        <v>3</v>
      </c>
      <c r="H18" s="82">
        <v>520</v>
      </c>
      <c r="I18" s="44">
        <v>2790000000</v>
      </c>
      <c r="J18" s="82">
        <v>3999000000</v>
      </c>
      <c r="K18" s="44">
        <v>0</v>
      </c>
      <c r="L18" s="44">
        <v>0</v>
      </c>
      <c r="M18" s="44">
        <v>0</v>
      </c>
      <c r="N18" s="44">
        <f>+K18</f>
        <v>0</v>
      </c>
      <c r="O18" s="101">
        <f t="shared" ref="O18:O40" si="0">N18/J18*100</f>
        <v>0</v>
      </c>
      <c r="P18" s="60" t="s">
        <v>114</v>
      </c>
      <c r="Q18" s="44">
        <v>43</v>
      </c>
      <c r="R18" s="82" t="s">
        <v>80</v>
      </c>
      <c r="S18" s="44">
        <v>43</v>
      </c>
      <c r="T18" s="44">
        <v>43</v>
      </c>
      <c r="U18" s="44">
        <v>0</v>
      </c>
      <c r="V18" s="44">
        <v>0</v>
      </c>
      <c r="W18" s="82">
        <v>0</v>
      </c>
      <c r="X18" s="82">
        <f>+U18</f>
        <v>0</v>
      </c>
      <c r="Y18" s="102">
        <f t="shared" ref="Y18:Y41" si="1">X18/T18*100</f>
        <v>0</v>
      </c>
      <c r="Z18" s="86"/>
      <c r="AA18" s="56"/>
      <c r="AB18" s="9"/>
      <c r="AC18" s="9"/>
    </row>
    <row r="19" spans="2:30" ht="50.25" customHeight="1">
      <c r="B19" s="109"/>
      <c r="C19" s="124"/>
      <c r="D19" s="59" t="s">
        <v>126</v>
      </c>
      <c r="E19" s="42">
        <v>3</v>
      </c>
      <c r="F19" s="42">
        <v>30</v>
      </c>
      <c r="G19" s="42">
        <v>3</v>
      </c>
      <c r="H19" s="42">
        <v>520</v>
      </c>
      <c r="I19" s="8">
        <v>3464250000</v>
      </c>
      <c r="J19" s="42">
        <v>7161000000</v>
      </c>
      <c r="K19" s="8">
        <v>674250000</v>
      </c>
      <c r="L19" s="8">
        <v>0</v>
      </c>
      <c r="M19" s="8">
        <v>0</v>
      </c>
      <c r="N19" s="8">
        <f>+K19</f>
        <v>674250000</v>
      </c>
      <c r="O19" s="57">
        <f t="shared" si="0"/>
        <v>9.4155844155844157</v>
      </c>
      <c r="P19" s="59" t="s">
        <v>115</v>
      </c>
      <c r="Q19" s="8">
        <v>154</v>
      </c>
      <c r="R19" s="42" t="s">
        <v>80</v>
      </c>
      <c r="S19" s="8">
        <v>154</v>
      </c>
      <c r="T19" s="8">
        <v>154</v>
      </c>
      <c r="U19" s="8">
        <v>14</v>
      </c>
      <c r="V19" s="8">
        <v>0</v>
      </c>
      <c r="W19" s="42">
        <v>0</v>
      </c>
      <c r="X19" s="42">
        <f>+U19</f>
        <v>14</v>
      </c>
      <c r="Y19" s="57">
        <f t="shared" si="1"/>
        <v>9.0909090909090917</v>
      </c>
      <c r="Z19" s="85" t="s">
        <v>116</v>
      </c>
      <c r="AA19" s="56"/>
      <c r="AB19" s="9"/>
      <c r="AC19" s="9"/>
    </row>
    <row r="20" spans="2:30" ht="40.5" customHeight="1">
      <c r="B20" s="109"/>
      <c r="C20" s="124"/>
      <c r="D20" s="59" t="s">
        <v>127</v>
      </c>
      <c r="E20" s="81">
        <v>3</v>
      </c>
      <c r="F20" s="81">
        <v>30</v>
      </c>
      <c r="G20" s="81">
        <v>3</v>
      </c>
      <c r="H20" s="81">
        <v>520</v>
      </c>
      <c r="I20" s="38">
        <v>1260000000</v>
      </c>
      <c r="J20" s="81">
        <v>1800000000</v>
      </c>
      <c r="K20" s="38">
        <v>0</v>
      </c>
      <c r="L20" s="38">
        <v>0</v>
      </c>
      <c r="M20" s="38">
        <v>0</v>
      </c>
      <c r="N20" s="38">
        <v>0</v>
      </c>
      <c r="O20" s="57">
        <f t="shared" si="0"/>
        <v>0</v>
      </c>
      <c r="P20" s="59" t="s">
        <v>117</v>
      </c>
      <c r="Q20" s="38">
        <v>70</v>
      </c>
      <c r="R20" s="81" t="s">
        <v>84</v>
      </c>
      <c r="S20" s="38">
        <v>70</v>
      </c>
      <c r="T20" s="38">
        <v>70</v>
      </c>
      <c r="U20" s="38">
        <v>0</v>
      </c>
      <c r="V20" s="38">
        <v>0</v>
      </c>
      <c r="W20" s="81">
        <v>0</v>
      </c>
      <c r="X20" s="81">
        <v>0</v>
      </c>
      <c r="Y20" s="57">
        <f t="shared" si="1"/>
        <v>0</v>
      </c>
      <c r="Z20" s="62"/>
      <c r="AA20" s="56"/>
      <c r="AB20" s="9"/>
      <c r="AC20" s="9"/>
    </row>
    <row r="21" spans="2:30" ht="45.75" customHeight="1" thickBot="1">
      <c r="B21" s="109"/>
      <c r="C21" s="124"/>
      <c r="D21" s="59" t="s">
        <v>128</v>
      </c>
      <c r="E21" s="81">
        <v>3</v>
      </c>
      <c r="F21" s="81">
        <v>30</v>
      </c>
      <c r="G21" s="81">
        <v>3</v>
      </c>
      <c r="H21" s="81">
        <v>520</v>
      </c>
      <c r="I21" s="38">
        <v>550000000</v>
      </c>
      <c r="J21" s="81">
        <v>820000000</v>
      </c>
      <c r="K21" s="38">
        <v>190000000</v>
      </c>
      <c r="L21" s="38">
        <v>183294102</v>
      </c>
      <c r="M21" s="38">
        <v>0</v>
      </c>
      <c r="N21" s="38">
        <f>+K21+L21</f>
        <v>373294102</v>
      </c>
      <c r="O21" s="57">
        <f t="shared" si="0"/>
        <v>45.523670975609754</v>
      </c>
      <c r="P21" s="59" t="s">
        <v>118</v>
      </c>
      <c r="Q21" s="38">
        <v>85</v>
      </c>
      <c r="R21" s="81" t="str">
        <f>+R20</f>
        <v>Sanitarios</v>
      </c>
      <c r="S21" s="38">
        <v>85</v>
      </c>
      <c r="T21" s="38">
        <v>85</v>
      </c>
      <c r="U21" s="38">
        <v>22</v>
      </c>
      <c r="V21" s="38">
        <v>19</v>
      </c>
      <c r="W21" s="81">
        <v>0</v>
      </c>
      <c r="X21" s="81">
        <f>+U21+V21</f>
        <v>41</v>
      </c>
      <c r="Y21" s="57">
        <f t="shared" si="1"/>
        <v>48.235294117647058</v>
      </c>
      <c r="Z21" s="86" t="s">
        <v>116</v>
      </c>
      <c r="AA21" s="56"/>
      <c r="AB21" s="9"/>
      <c r="AC21" s="9"/>
    </row>
    <row r="22" spans="2:30" ht="220.5" customHeight="1" thickBot="1">
      <c r="B22" s="109"/>
      <c r="C22" s="124"/>
      <c r="D22" s="59" t="s">
        <v>129</v>
      </c>
      <c r="E22" s="52">
        <v>3</v>
      </c>
      <c r="F22" s="52">
        <v>30</v>
      </c>
      <c r="G22" s="52">
        <v>3</v>
      </c>
      <c r="H22" s="52">
        <v>520</v>
      </c>
      <c r="I22" s="52">
        <v>3302555950</v>
      </c>
      <c r="J22" s="52">
        <v>11566519009</v>
      </c>
      <c r="K22" s="48">
        <v>440744727</v>
      </c>
      <c r="L22" s="48">
        <v>137251627</v>
      </c>
      <c r="M22" s="48">
        <v>0</v>
      </c>
      <c r="N22" s="48">
        <f>+K22+L22+M22</f>
        <v>577996354</v>
      </c>
      <c r="O22" s="57">
        <f t="shared" si="0"/>
        <v>4.9971504265912365</v>
      </c>
      <c r="P22" s="61" t="s">
        <v>119</v>
      </c>
      <c r="Q22" s="48">
        <v>7</v>
      </c>
      <c r="R22" s="52" t="s">
        <v>85</v>
      </c>
      <c r="S22" s="48">
        <v>7</v>
      </c>
      <c r="T22" s="48">
        <v>7</v>
      </c>
      <c r="U22" s="49">
        <v>0.27</v>
      </c>
      <c r="V22" s="49">
        <v>0.08</v>
      </c>
      <c r="W22" s="50">
        <v>0</v>
      </c>
      <c r="X22" s="50">
        <f>+U22+V22</f>
        <v>0.35000000000000003</v>
      </c>
      <c r="Y22" s="57">
        <f t="shared" si="1"/>
        <v>5</v>
      </c>
      <c r="Z22" s="85" t="s">
        <v>116</v>
      </c>
      <c r="AA22" s="87" t="s">
        <v>110</v>
      </c>
      <c r="AB22" s="118"/>
      <c r="AC22" s="119"/>
      <c r="AD22" s="119"/>
    </row>
    <row r="23" spans="2:30" ht="108" customHeight="1">
      <c r="B23" s="109"/>
      <c r="C23" s="124"/>
      <c r="D23" s="59" t="s">
        <v>130</v>
      </c>
      <c r="E23" s="42">
        <v>3</v>
      </c>
      <c r="F23" s="42">
        <v>30</v>
      </c>
      <c r="G23" s="42">
        <v>3</v>
      </c>
      <c r="H23" s="42">
        <v>520</v>
      </c>
      <c r="I23" s="8">
        <v>744000000</v>
      </c>
      <c r="J23" s="42">
        <v>1116000000</v>
      </c>
      <c r="K23" s="8">
        <v>0</v>
      </c>
      <c r="L23" s="8">
        <v>0</v>
      </c>
      <c r="M23" s="8">
        <v>0</v>
      </c>
      <c r="N23" s="8">
        <v>0</v>
      </c>
      <c r="O23" s="57">
        <f t="shared" si="0"/>
        <v>0</v>
      </c>
      <c r="P23" s="59" t="s">
        <v>120</v>
      </c>
      <c r="Q23" s="8">
        <v>6</v>
      </c>
      <c r="R23" s="42" t="s">
        <v>86</v>
      </c>
      <c r="S23" s="8">
        <v>6</v>
      </c>
      <c r="T23" s="8">
        <v>6</v>
      </c>
      <c r="U23" s="8">
        <v>0</v>
      </c>
      <c r="V23" s="8">
        <v>0</v>
      </c>
      <c r="W23" s="42">
        <v>0</v>
      </c>
      <c r="X23" s="42">
        <v>0</v>
      </c>
      <c r="Y23" s="57">
        <f t="shared" si="1"/>
        <v>0</v>
      </c>
      <c r="Z23" s="62"/>
      <c r="AA23" s="88" t="s">
        <v>111</v>
      </c>
    </row>
    <row r="24" spans="2:30" ht="85.5" customHeight="1">
      <c r="B24" s="110"/>
      <c r="C24" s="125"/>
      <c r="D24" s="59" t="s">
        <v>131</v>
      </c>
      <c r="E24" s="42">
        <v>3</v>
      </c>
      <c r="F24" s="42">
        <v>30</v>
      </c>
      <c r="G24" s="42">
        <v>3</v>
      </c>
      <c r="H24" s="42">
        <v>520</v>
      </c>
      <c r="I24" s="8">
        <v>1650000000</v>
      </c>
      <c r="J24" s="42">
        <v>1650000000</v>
      </c>
      <c r="K24" s="8">
        <v>0</v>
      </c>
      <c r="L24" s="8">
        <v>0</v>
      </c>
      <c r="M24" s="8">
        <v>0</v>
      </c>
      <c r="N24" s="8">
        <v>0</v>
      </c>
      <c r="O24" s="57">
        <f t="shared" si="0"/>
        <v>0</v>
      </c>
      <c r="P24" s="59" t="s">
        <v>121</v>
      </c>
      <c r="Q24" s="8">
        <v>4</v>
      </c>
      <c r="R24" s="42" t="s">
        <v>85</v>
      </c>
      <c r="S24" s="8">
        <v>4</v>
      </c>
      <c r="T24" s="8">
        <v>4</v>
      </c>
      <c r="U24" s="8">
        <v>0</v>
      </c>
      <c r="V24" s="8">
        <v>0</v>
      </c>
      <c r="W24" s="42">
        <v>0</v>
      </c>
      <c r="X24" s="42">
        <v>0</v>
      </c>
      <c r="Y24" s="57">
        <f t="shared" si="1"/>
        <v>0</v>
      </c>
      <c r="Z24" s="82"/>
      <c r="AA24" s="88" t="s">
        <v>112</v>
      </c>
    </row>
    <row r="25" spans="2:30" ht="50.1" customHeight="1">
      <c r="B25" s="67"/>
      <c r="C25" s="75"/>
      <c r="D25" s="68"/>
      <c r="E25" s="22"/>
      <c r="F25" s="22"/>
      <c r="G25" s="22"/>
      <c r="H25" s="22"/>
      <c r="I25" s="69"/>
      <c r="J25" s="22"/>
      <c r="K25" s="69"/>
      <c r="L25" s="69"/>
      <c r="M25" s="69"/>
      <c r="N25" s="69"/>
      <c r="O25" s="70"/>
      <c r="P25" s="68"/>
      <c r="Q25" s="69"/>
      <c r="R25" s="71"/>
      <c r="S25" s="69"/>
      <c r="T25" s="69"/>
      <c r="U25" s="69"/>
      <c r="V25" s="69"/>
      <c r="W25" s="22"/>
      <c r="X25" s="22"/>
      <c r="Y25" s="70"/>
      <c r="Z25" s="22"/>
      <c r="AA25" s="71"/>
    </row>
    <row r="26" spans="2:30" ht="50.1" customHeight="1">
      <c r="B26" s="67"/>
      <c r="C26" s="75"/>
      <c r="D26" s="68"/>
      <c r="E26" s="22"/>
      <c r="F26" s="22"/>
      <c r="G26" s="22"/>
      <c r="H26" s="22"/>
      <c r="I26" s="69"/>
      <c r="J26" s="22"/>
      <c r="K26" s="69"/>
      <c r="L26" s="69"/>
      <c r="M26" s="69"/>
      <c r="N26" s="69"/>
      <c r="O26" s="70"/>
      <c r="P26" s="68"/>
      <c r="Q26" s="69"/>
      <c r="R26" s="71"/>
      <c r="S26" s="69"/>
      <c r="T26" s="69"/>
      <c r="U26" s="69"/>
      <c r="V26" s="69"/>
      <c r="W26" s="22"/>
      <c r="X26" s="22"/>
      <c r="Y26" s="70"/>
      <c r="Z26" s="22"/>
      <c r="AA26" s="71"/>
    </row>
    <row r="27" spans="2:30" ht="50.1" customHeight="1">
      <c r="B27" s="67"/>
      <c r="C27" s="75"/>
      <c r="D27" s="68"/>
      <c r="E27" s="22"/>
      <c r="F27" s="22"/>
      <c r="G27" s="22"/>
      <c r="H27" s="22"/>
      <c r="I27" s="69"/>
      <c r="J27" s="22"/>
      <c r="K27" s="69"/>
      <c r="L27" s="69"/>
      <c r="M27" s="69"/>
      <c r="N27" s="69"/>
      <c r="O27" s="70"/>
      <c r="P27" s="68"/>
      <c r="Q27" s="69"/>
      <c r="R27" s="71"/>
      <c r="S27" s="69"/>
      <c r="T27" s="69"/>
      <c r="U27" s="69"/>
      <c r="V27" s="69"/>
      <c r="W27" s="22"/>
      <c r="X27" s="22"/>
      <c r="Y27" s="70"/>
      <c r="Z27" s="22"/>
      <c r="AA27" s="71"/>
    </row>
    <row r="28" spans="2:30" ht="50.1" customHeight="1">
      <c r="B28" s="67"/>
      <c r="C28" s="75"/>
      <c r="D28" s="68"/>
      <c r="E28" s="22"/>
      <c r="F28" s="22"/>
      <c r="G28" s="22"/>
      <c r="H28" s="22"/>
      <c r="I28" s="69"/>
      <c r="J28" s="22"/>
      <c r="K28" s="69"/>
      <c r="L28" s="69"/>
      <c r="M28" s="69"/>
      <c r="N28" s="69"/>
      <c r="O28" s="70"/>
      <c r="P28" s="68"/>
      <c r="Q28" s="69"/>
      <c r="R28" s="71"/>
      <c r="S28" s="69"/>
      <c r="T28" s="69"/>
      <c r="U28" s="69"/>
      <c r="V28" s="69"/>
      <c r="W28" s="22"/>
      <c r="X28" s="22"/>
      <c r="Y28" s="70"/>
      <c r="Z28" s="22"/>
      <c r="AA28" s="71"/>
    </row>
    <row r="29" spans="2:30" ht="50.1" customHeight="1">
      <c r="B29" s="108" t="s">
        <v>78</v>
      </c>
      <c r="C29" s="132" t="s">
        <v>87</v>
      </c>
      <c r="D29" s="40" t="s">
        <v>132</v>
      </c>
      <c r="E29" s="42">
        <v>3</v>
      </c>
      <c r="F29" s="42">
        <v>30</v>
      </c>
      <c r="G29" s="42">
        <v>3</v>
      </c>
      <c r="H29" s="42">
        <v>530</v>
      </c>
      <c r="I29" s="42">
        <v>212670000</v>
      </c>
      <c r="J29" s="42">
        <v>212670000</v>
      </c>
      <c r="K29" s="8">
        <v>0</v>
      </c>
      <c r="L29" s="8">
        <v>0</v>
      </c>
      <c r="M29" s="8">
        <v>0</v>
      </c>
      <c r="N29" s="8">
        <v>0</v>
      </c>
      <c r="O29" s="57">
        <f t="shared" si="0"/>
        <v>0</v>
      </c>
      <c r="P29" s="40" t="s">
        <v>91</v>
      </c>
      <c r="Q29" s="8">
        <v>2502</v>
      </c>
      <c r="R29" s="6" t="s">
        <v>122</v>
      </c>
      <c r="S29" s="8">
        <v>2502</v>
      </c>
      <c r="T29" s="8">
        <v>2502</v>
      </c>
      <c r="U29" s="8">
        <v>0</v>
      </c>
      <c r="V29" s="8">
        <v>0</v>
      </c>
      <c r="W29" s="42">
        <v>0</v>
      </c>
      <c r="X29" s="42">
        <v>0</v>
      </c>
      <c r="Y29" s="57">
        <f t="shared" si="1"/>
        <v>0</v>
      </c>
      <c r="Z29" s="62"/>
      <c r="AA29" s="121" t="s">
        <v>90</v>
      </c>
    </row>
    <row r="30" spans="2:30" ht="50.1" customHeight="1">
      <c r="B30" s="109"/>
      <c r="C30" s="133"/>
      <c r="D30" s="40" t="s">
        <v>133</v>
      </c>
      <c r="E30" s="42">
        <v>3</v>
      </c>
      <c r="F30" s="42">
        <v>30</v>
      </c>
      <c r="G30" s="42">
        <v>3</v>
      </c>
      <c r="H30" s="42">
        <v>530</v>
      </c>
      <c r="I30" s="42">
        <v>228000000</v>
      </c>
      <c r="J30" s="42">
        <v>228000000</v>
      </c>
      <c r="K30" s="8">
        <v>0</v>
      </c>
      <c r="L30" s="8">
        <v>0</v>
      </c>
      <c r="M30" s="8">
        <v>0</v>
      </c>
      <c r="N30" s="8">
        <v>0</v>
      </c>
      <c r="O30" s="57">
        <f t="shared" si="0"/>
        <v>0</v>
      </c>
      <c r="P30" s="40" t="s">
        <v>92</v>
      </c>
      <c r="Q30" s="8">
        <v>1900</v>
      </c>
      <c r="R30" s="6" t="s">
        <v>122</v>
      </c>
      <c r="S30" s="8">
        <v>1900</v>
      </c>
      <c r="T30" s="8">
        <v>1900</v>
      </c>
      <c r="U30" s="8">
        <v>0</v>
      </c>
      <c r="V30" s="8">
        <v>0</v>
      </c>
      <c r="W30" s="42">
        <v>0</v>
      </c>
      <c r="X30" s="42">
        <v>0</v>
      </c>
      <c r="Y30" s="57">
        <f t="shared" si="1"/>
        <v>0</v>
      </c>
      <c r="Z30" s="62"/>
      <c r="AA30" s="122"/>
    </row>
    <row r="31" spans="2:30" ht="50.1" customHeight="1">
      <c r="B31" s="109"/>
      <c r="C31" s="133"/>
      <c r="D31" s="40" t="s">
        <v>134</v>
      </c>
      <c r="E31" s="42">
        <v>3</v>
      </c>
      <c r="F31" s="42">
        <v>30</v>
      </c>
      <c r="G31" s="42">
        <v>3</v>
      </c>
      <c r="H31" s="42">
        <v>530</v>
      </c>
      <c r="I31" s="42">
        <v>3600000</v>
      </c>
      <c r="J31" s="42">
        <v>3600000</v>
      </c>
      <c r="K31" s="8">
        <v>0</v>
      </c>
      <c r="L31" s="8">
        <v>0</v>
      </c>
      <c r="M31" s="8">
        <v>0</v>
      </c>
      <c r="N31" s="8">
        <v>0</v>
      </c>
      <c r="O31" s="57">
        <f t="shared" si="0"/>
        <v>0</v>
      </c>
      <c r="P31" s="40" t="s">
        <v>93</v>
      </c>
      <c r="Q31" s="8">
        <v>24</v>
      </c>
      <c r="R31" s="6" t="s">
        <v>122</v>
      </c>
      <c r="S31" s="8">
        <v>24</v>
      </c>
      <c r="T31" s="8">
        <v>24</v>
      </c>
      <c r="U31" s="8">
        <v>0</v>
      </c>
      <c r="V31" s="8">
        <v>0</v>
      </c>
      <c r="W31" s="42">
        <v>0</v>
      </c>
      <c r="X31" s="42">
        <v>0</v>
      </c>
      <c r="Y31" s="57">
        <f t="shared" si="1"/>
        <v>0</v>
      </c>
      <c r="Z31" s="62"/>
      <c r="AA31" s="122"/>
    </row>
    <row r="32" spans="2:30" ht="50.1" customHeight="1">
      <c r="B32" s="109"/>
      <c r="C32" s="133"/>
      <c r="D32" s="40" t="s">
        <v>135</v>
      </c>
      <c r="E32" s="42">
        <v>3</v>
      </c>
      <c r="F32" s="42">
        <v>30</v>
      </c>
      <c r="G32" s="42">
        <v>3</v>
      </c>
      <c r="H32" s="42">
        <v>530</v>
      </c>
      <c r="I32" s="42">
        <v>6000000</v>
      </c>
      <c r="J32" s="42">
        <v>6000000</v>
      </c>
      <c r="K32" s="8">
        <v>0</v>
      </c>
      <c r="L32" s="8">
        <v>0</v>
      </c>
      <c r="M32" s="8">
        <v>0</v>
      </c>
      <c r="N32" s="8">
        <v>0</v>
      </c>
      <c r="O32" s="57">
        <f t="shared" si="0"/>
        <v>0</v>
      </c>
      <c r="P32" s="40" t="s">
        <v>102</v>
      </c>
      <c r="Q32" s="8">
        <v>30</v>
      </c>
      <c r="R32" s="6" t="s">
        <v>122</v>
      </c>
      <c r="S32" s="8">
        <v>30</v>
      </c>
      <c r="T32" s="8">
        <v>30</v>
      </c>
      <c r="U32" s="8">
        <v>0</v>
      </c>
      <c r="V32" s="8">
        <v>0</v>
      </c>
      <c r="W32" s="42">
        <v>0</v>
      </c>
      <c r="X32" s="42">
        <v>0</v>
      </c>
      <c r="Y32" s="57">
        <f t="shared" si="1"/>
        <v>0</v>
      </c>
      <c r="Z32" s="62"/>
      <c r="AA32" s="122"/>
    </row>
    <row r="33" spans="2:27" ht="54" customHeight="1">
      <c r="B33" s="109"/>
      <c r="C33" s="133"/>
      <c r="D33" s="40" t="s">
        <v>136</v>
      </c>
      <c r="E33" s="42">
        <v>3</v>
      </c>
      <c r="F33" s="42">
        <v>30</v>
      </c>
      <c r="G33" s="42">
        <v>3</v>
      </c>
      <c r="H33" s="42">
        <v>530</v>
      </c>
      <c r="I33" s="42">
        <v>16000000</v>
      </c>
      <c r="J33" s="42">
        <v>16000000</v>
      </c>
      <c r="K33" s="8">
        <v>0</v>
      </c>
      <c r="L33" s="8">
        <v>0</v>
      </c>
      <c r="M33" s="8">
        <v>0</v>
      </c>
      <c r="N33" s="8">
        <v>0</v>
      </c>
      <c r="O33" s="57">
        <f t="shared" si="0"/>
        <v>0</v>
      </c>
      <c r="P33" s="40" t="s">
        <v>94</v>
      </c>
      <c r="Q33" s="8">
        <v>32</v>
      </c>
      <c r="R33" s="6" t="s">
        <v>122</v>
      </c>
      <c r="S33" s="8">
        <v>32</v>
      </c>
      <c r="T33" s="8">
        <v>32</v>
      </c>
      <c r="U33" s="8">
        <v>0</v>
      </c>
      <c r="V33" s="8">
        <v>0</v>
      </c>
      <c r="W33" s="42">
        <v>0</v>
      </c>
      <c r="X33" s="42">
        <v>0</v>
      </c>
      <c r="Y33" s="57">
        <f t="shared" si="1"/>
        <v>0</v>
      </c>
      <c r="Z33" s="62"/>
      <c r="AA33" s="122"/>
    </row>
    <row r="34" spans="2:27" ht="50.1" customHeight="1">
      <c r="B34" s="109"/>
      <c r="C34" s="133"/>
      <c r="D34" s="40" t="s">
        <v>137</v>
      </c>
      <c r="E34" s="42">
        <v>3</v>
      </c>
      <c r="F34" s="42">
        <v>30</v>
      </c>
      <c r="G34" s="42">
        <v>3</v>
      </c>
      <c r="H34" s="42">
        <v>530</v>
      </c>
      <c r="I34" s="42">
        <v>44800000</v>
      </c>
      <c r="J34" s="42">
        <v>44800000</v>
      </c>
      <c r="K34" s="8">
        <v>0</v>
      </c>
      <c r="L34" s="8">
        <v>0</v>
      </c>
      <c r="M34" s="8">
        <v>0</v>
      </c>
      <c r="N34" s="8">
        <v>0</v>
      </c>
      <c r="O34" s="57">
        <f t="shared" si="0"/>
        <v>0</v>
      </c>
      <c r="P34" s="40" t="s">
        <v>95</v>
      </c>
      <c r="Q34" s="8">
        <v>64</v>
      </c>
      <c r="R34" s="6" t="s">
        <v>122</v>
      </c>
      <c r="S34" s="8">
        <v>64</v>
      </c>
      <c r="T34" s="8">
        <v>64</v>
      </c>
      <c r="U34" s="8">
        <v>0</v>
      </c>
      <c r="V34" s="8">
        <v>0</v>
      </c>
      <c r="W34" s="42">
        <v>0</v>
      </c>
      <c r="X34" s="42">
        <v>0</v>
      </c>
      <c r="Y34" s="57">
        <f t="shared" si="1"/>
        <v>0</v>
      </c>
      <c r="Z34" s="62"/>
      <c r="AA34" s="123"/>
    </row>
    <row r="35" spans="2:27" ht="50.1" customHeight="1">
      <c r="B35" s="109"/>
      <c r="C35" s="133"/>
      <c r="D35" s="40" t="s">
        <v>138</v>
      </c>
      <c r="E35" s="42">
        <v>3</v>
      </c>
      <c r="F35" s="42">
        <v>30</v>
      </c>
      <c r="G35" s="42">
        <v>3</v>
      </c>
      <c r="H35" s="42">
        <v>530</v>
      </c>
      <c r="I35" s="42">
        <v>36900000</v>
      </c>
      <c r="J35" s="42">
        <v>36900000</v>
      </c>
      <c r="K35" s="8">
        <v>0</v>
      </c>
      <c r="L35" s="8">
        <v>0</v>
      </c>
      <c r="M35" s="8">
        <v>0</v>
      </c>
      <c r="N35" s="8">
        <v>0</v>
      </c>
      <c r="O35" s="57">
        <f t="shared" si="0"/>
        <v>0</v>
      </c>
      <c r="P35" s="40" t="s">
        <v>96</v>
      </c>
      <c r="Q35" s="8">
        <v>41</v>
      </c>
      <c r="R35" s="6" t="s">
        <v>122</v>
      </c>
      <c r="S35" s="8">
        <v>41</v>
      </c>
      <c r="T35" s="8">
        <v>41</v>
      </c>
      <c r="U35" s="8">
        <v>0</v>
      </c>
      <c r="V35" s="8">
        <v>0</v>
      </c>
      <c r="W35" s="42">
        <v>0</v>
      </c>
      <c r="X35" s="42">
        <v>0</v>
      </c>
      <c r="Y35" s="57">
        <f t="shared" si="1"/>
        <v>0</v>
      </c>
      <c r="Z35" s="62"/>
      <c r="AA35" s="121" t="s">
        <v>90</v>
      </c>
    </row>
    <row r="36" spans="2:27" ht="50.1" customHeight="1">
      <c r="B36" s="109"/>
      <c r="C36" s="133"/>
      <c r="D36" s="40" t="s">
        <v>139</v>
      </c>
      <c r="E36" s="42">
        <v>3</v>
      </c>
      <c r="F36" s="42">
        <v>30</v>
      </c>
      <c r="G36" s="42">
        <v>3</v>
      </c>
      <c r="H36" s="42">
        <v>530</v>
      </c>
      <c r="I36" s="42">
        <v>27900000</v>
      </c>
      <c r="J36" s="42">
        <v>27900000</v>
      </c>
      <c r="K36" s="8">
        <v>0</v>
      </c>
      <c r="L36" s="8">
        <v>0</v>
      </c>
      <c r="M36" s="8">
        <v>0</v>
      </c>
      <c r="N36" s="8">
        <v>0</v>
      </c>
      <c r="O36" s="57">
        <f t="shared" si="0"/>
        <v>0</v>
      </c>
      <c r="P36" s="40" t="s">
        <v>97</v>
      </c>
      <c r="Q36" s="8">
        <v>31</v>
      </c>
      <c r="R36" s="6" t="s">
        <v>122</v>
      </c>
      <c r="S36" s="8">
        <v>31</v>
      </c>
      <c r="T36" s="8">
        <v>31</v>
      </c>
      <c r="U36" s="8">
        <v>0</v>
      </c>
      <c r="V36" s="8">
        <v>0</v>
      </c>
      <c r="W36" s="42">
        <v>0</v>
      </c>
      <c r="X36" s="42">
        <v>0</v>
      </c>
      <c r="Y36" s="57">
        <f t="shared" si="1"/>
        <v>0</v>
      </c>
      <c r="Z36" s="62"/>
      <c r="AA36" s="122"/>
    </row>
    <row r="37" spans="2:27" ht="50.1" customHeight="1">
      <c r="B37" s="109"/>
      <c r="C37" s="133"/>
      <c r="D37" s="40" t="s">
        <v>140</v>
      </c>
      <c r="E37" s="42">
        <v>3</v>
      </c>
      <c r="F37" s="42">
        <v>30</v>
      </c>
      <c r="G37" s="42">
        <v>3</v>
      </c>
      <c r="H37" s="42">
        <v>530</v>
      </c>
      <c r="I37" s="42">
        <v>2400000</v>
      </c>
      <c r="J37" s="42">
        <v>2400000</v>
      </c>
      <c r="K37" s="8">
        <v>0</v>
      </c>
      <c r="L37" s="8">
        <v>0</v>
      </c>
      <c r="M37" s="8">
        <v>0</v>
      </c>
      <c r="N37" s="8">
        <v>0</v>
      </c>
      <c r="O37" s="57">
        <f t="shared" si="0"/>
        <v>0</v>
      </c>
      <c r="P37" s="40" t="s">
        <v>98</v>
      </c>
      <c r="Q37" s="8">
        <v>4</v>
      </c>
      <c r="R37" s="6" t="s">
        <v>122</v>
      </c>
      <c r="S37" s="8">
        <v>4</v>
      </c>
      <c r="T37" s="8">
        <v>4</v>
      </c>
      <c r="U37" s="8">
        <v>0</v>
      </c>
      <c r="V37" s="8">
        <v>0</v>
      </c>
      <c r="W37" s="42">
        <v>0</v>
      </c>
      <c r="X37" s="42">
        <v>0</v>
      </c>
      <c r="Y37" s="57">
        <f t="shared" si="1"/>
        <v>0</v>
      </c>
      <c r="Z37" s="62"/>
      <c r="AA37" s="122"/>
    </row>
    <row r="38" spans="2:27" ht="50.1" customHeight="1">
      <c r="B38" s="109"/>
      <c r="C38" s="133"/>
      <c r="D38" s="40" t="s">
        <v>141</v>
      </c>
      <c r="E38" s="42">
        <v>3</v>
      </c>
      <c r="F38" s="42">
        <v>30</v>
      </c>
      <c r="G38" s="42">
        <v>3</v>
      </c>
      <c r="H38" s="42">
        <v>530</v>
      </c>
      <c r="I38" s="42">
        <v>88000000</v>
      </c>
      <c r="J38" s="42">
        <v>88000000</v>
      </c>
      <c r="K38" s="8">
        <v>0</v>
      </c>
      <c r="L38" s="8">
        <v>0</v>
      </c>
      <c r="M38" s="8">
        <v>0</v>
      </c>
      <c r="N38" s="8">
        <v>0</v>
      </c>
      <c r="O38" s="57">
        <f t="shared" si="0"/>
        <v>0</v>
      </c>
      <c r="P38" s="40" t="s">
        <v>99</v>
      </c>
      <c r="Q38" s="8">
        <v>40</v>
      </c>
      <c r="R38" s="6" t="s">
        <v>122</v>
      </c>
      <c r="S38" s="8">
        <v>40</v>
      </c>
      <c r="T38" s="8">
        <v>40</v>
      </c>
      <c r="U38" s="8">
        <v>0</v>
      </c>
      <c r="V38" s="8">
        <v>0</v>
      </c>
      <c r="W38" s="42">
        <v>0</v>
      </c>
      <c r="X38" s="42">
        <v>0</v>
      </c>
      <c r="Y38" s="57">
        <f t="shared" si="1"/>
        <v>0</v>
      </c>
      <c r="Z38" s="62"/>
      <c r="AA38" s="122"/>
    </row>
    <row r="39" spans="2:27" ht="50.1" customHeight="1">
      <c r="B39" s="109"/>
      <c r="C39" s="133"/>
      <c r="D39" s="40" t="s">
        <v>142</v>
      </c>
      <c r="E39" s="42">
        <v>3</v>
      </c>
      <c r="F39" s="42">
        <v>30</v>
      </c>
      <c r="G39" s="42">
        <v>3</v>
      </c>
      <c r="H39" s="42">
        <v>530</v>
      </c>
      <c r="I39" s="42">
        <v>21000000</v>
      </c>
      <c r="J39" s="42">
        <v>21000000</v>
      </c>
      <c r="K39" s="8">
        <v>0</v>
      </c>
      <c r="L39" s="8">
        <v>0</v>
      </c>
      <c r="M39" s="8">
        <v>0</v>
      </c>
      <c r="N39" s="8">
        <v>0</v>
      </c>
      <c r="O39" s="57">
        <f t="shared" si="0"/>
        <v>0</v>
      </c>
      <c r="P39" s="40" t="s">
        <v>100</v>
      </c>
      <c r="Q39" s="8">
        <v>35</v>
      </c>
      <c r="R39" s="6" t="s">
        <v>122</v>
      </c>
      <c r="S39" s="8">
        <v>35</v>
      </c>
      <c r="T39" s="8">
        <v>35</v>
      </c>
      <c r="U39" s="8">
        <v>0</v>
      </c>
      <c r="V39" s="8">
        <v>0</v>
      </c>
      <c r="W39" s="42">
        <v>0</v>
      </c>
      <c r="X39" s="42">
        <v>0</v>
      </c>
      <c r="Y39" s="57">
        <f t="shared" si="1"/>
        <v>0</v>
      </c>
      <c r="Z39" s="62"/>
      <c r="AA39" s="122"/>
    </row>
    <row r="40" spans="2:27" ht="56.25" customHeight="1">
      <c r="B40" s="109"/>
      <c r="C40" s="134"/>
      <c r="D40" s="40" t="s">
        <v>143</v>
      </c>
      <c r="E40" s="42">
        <v>3</v>
      </c>
      <c r="F40" s="42">
        <v>30</v>
      </c>
      <c r="G40" s="42">
        <v>3</v>
      </c>
      <c r="H40" s="42">
        <v>530</v>
      </c>
      <c r="I40" s="42">
        <v>3430000</v>
      </c>
      <c r="J40" s="42">
        <v>3430000</v>
      </c>
      <c r="K40" s="8">
        <v>0</v>
      </c>
      <c r="L40" s="8">
        <v>0</v>
      </c>
      <c r="M40" s="8">
        <v>0</v>
      </c>
      <c r="N40" s="8">
        <v>0</v>
      </c>
      <c r="O40" s="57">
        <f t="shared" si="0"/>
        <v>0</v>
      </c>
      <c r="P40" s="40" t="s">
        <v>101</v>
      </c>
      <c r="Q40" s="8">
        <v>34</v>
      </c>
      <c r="R40" s="6" t="s">
        <v>122</v>
      </c>
      <c r="S40" s="8">
        <v>34</v>
      </c>
      <c r="T40" s="8">
        <v>34</v>
      </c>
      <c r="U40" s="8">
        <v>0</v>
      </c>
      <c r="V40" s="8">
        <v>0</v>
      </c>
      <c r="W40" s="42">
        <v>0</v>
      </c>
      <c r="X40" s="42">
        <v>0</v>
      </c>
      <c r="Y40" s="57">
        <f t="shared" si="1"/>
        <v>0</v>
      </c>
      <c r="Z40" s="62"/>
      <c r="AA40" s="123"/>
    </row>
    <row r="41" spans="2:27" ht="50.1" customHeight="1">
      <c r="B41" s="79"/>
      <c r="C41" s="94" t="s">
        <v>103</v>
      </c>
      <c r="D41" s="40" t="s">
        <v>144</v>
      </c>
      <c r="E41" s="42">
        <v>3</v>
      </c>
      <c r="F41" s="42">
        <v>30</v>
      </c>
      <c r="G41" s="42">
        <v>3</v>
      </c>
      <c r="H41" s="42">
        <v>980</v>
      </c>
      <c r="I41" s="8">
        <v>0</v>
      </c>
      <c r="J41" s="42">
        <v>295120773</v>
      </c>
      <c r="K41" s="8">
        <v>0</v>
      </c>
      <c r="L41" s="8">
        <v>295120773</v>
      </c>
      <c r="M41" s="8">
        <v>0</v>
      </c>
      <c r="N41" s="8">
        <f>+J41</f>
        <v>295120773</v>
      </c>
      <c r="O41" s="57">
        <f>N41/J41*100</f>
        <v>100</v>
      </c>
      <c r="P41" s="40" t="s">
        <v>104</v>
      </c>
      <c r="Q41" s="8">
        <v>32</v>
      </c>
      <c r="R41" s="6" t="s">
        <v>105</v>
      </c>
      <c r="S41" s="8">
        <v>32</v>
      </c>
      <c r="T41" s="8">
        <v>32</v>
      </c>
      <c r="U41" s="8">
        <v>0</v>
      </c>
      <c r="V41" s="8">
        <v>32</v>
      </c>
      <c r="W41" s="42">
        <v>0</v>
      </c>
      <c r="X41" s="42">
        <f>+V41</f>
        <v>32</v>
      </c>
      <c r="Y41" s="57">
        <f t="shared" si="1"/>
        <v>100</v>
      </c>
      <c r="Z41" s="72"/>
      <c r="AA41" s="6" t="s">
        <v>106</v>
      </c>
    </row>
    <row r="42" spans="2:27" ht="50.1" customHeight="1">
      <c r="B42" s="89"/>
      <c r="C42" s="135" t="s">
        <v>88</v>
      </c>
      <c r="D42" s="136"/>
      <c r="E42" s="82"/>
      <c r="F42" s="82"/>
      <c r="G42" s="82"/>
      <c r="H42" s="82"/>
      <c r="I42" s="82">
        <f t="shared" ref="I42:N42" si="2">SUM(I16:I41)</f>
        <v>20645008500</v>
      </c>
      <c r="J42" s="82">
        <f t="shared" si="2"/>
        <v>48681673194</v>
      </c>
      <c r="K42" s="82">
        <f t="shared" si="2"/>
        <v>1360308727</v>
      </c>
      <c r="L42" s="82">
        <f t="shared" si="2"/>
        <v>1886288302</v>
      </c>
      <c r="M42" s="82">
        <f t="shared" si="2"/>
        <v>0</v>
      </c>
      <c r="N42" s="82">
        <f t="shared" si="2"/>
        <v>3246597029</v>
      </c>
      <c r="O42" s="90"/>
      <c r="P42" s="91"/>
      <c r="Q42" s="44"/>
      <c r="R42" s="83"/>
      <c r="S42" s="44"/>
      <c r="T42" s="44"/>
      <c r="U42" s="44"/>
      <c r="V42" s="44"/>
      <c r="W42" s="82"/>
      <c r="X42" s="82"/>
      <c r="Y42" s="92"/>
      <c r="Z42" s="93"/>
      <c r="AA42" s="83"/>
    </row>
    <row r="43" spans="2:27" ht="19.5" customHeight="1" thickBot="1">
      <c r="B43" s="137"/>
      <c r="C43" s="138"/>
      <c r="D43" s="138"/>
      <c r="E43" s="10"/>
      <c r="F43" s="10"/>
      <c r="G43" s="11"/>
      <c r="H43" s="11"/>
      <c r="I43" s="12"/>
      <c r="J43" s="12"/>
      <c r="K43" s="12"/>
      <c r="L43" s="12"/>
      <c r="M43" s="12"/>
      <c r="N43" s="12"/>
      <c r="O43" s="27"/>
      <c r="P43" s="1"/>
      <c r="Q43" s="14"/>
      <c r="R43" s="1"/>
      <c r="S43" s="14"/>
      <c r="T43" s="14"/>
      <c r="U43" s="14"/>
      <c r="V43" s="14"/>
      <c r="W43" s="11"/>
      <c r="X43" s="11"/>
      <c r="Y43" s="33"/>
      <c r="Z43" s="1"/>
      <c r="AA43" s="15"/>
    </row>
    <row r="44" spans="2:27" ht="14.25" customHeight="1" thickBot="1">
      <c r="B44" s="126"/>
      <c r="C44" s="127"/>
      <c r="D44" s="127"/>
      <c r="E44" s="10"/>
      <c r="F44" s="10"/>
      <c r="G44" s="11"/>
      <c r="H44" s="11"/>
      <c r="I44" s="12"/>
      <c r="J44" s="13"/>
      <c r="K44" s="13"/>
      <c r="L44" s="13"/>
      <c r="M44" s="13"/>
      <c r="N44" s="13"/>
      <c r="O44" s="27"/>
      <c r="P44" s="1"/>
      <c r="Q44" s="14"/>
      <c r="R44" s="1"/>
      <c r="S44" s="14"/>
      <c r="T44" s="14"/>
      <c r="U44" s="14"/>
      <c r="V44" s="14"/>
      <c r="W44" s="11"/>
      <c r="X44" s="11"/>
      <c r="Y44" s="33"/>
      <c r="Z44" s="1"/>
      <c r="AA44" s="15"/>
    </row>
    <row r="45" spans="2:27" ht="15.75" customHeight="1" thickBot="1">
      <c r="B45" s="126"/>
      <c r="C45" s="127"/>
      <c r="D45" s="127"/>
      <c r="E45" s="16"/>
      <c r="F45" s="16"/>
      <c r="G45" s="17"/>
      <c r="H45" s="17"/>
      <c r="I45" s="17"/>
      <c r="J45" s="17"/>
      <c r="K45" s="17"/>
      <c r="L45" s="17"/>
      <c r="M45" s="17"/>
      <c r="N45" s="17"/>
      <c r="O45" s="28"/>
      <c r="P45" s="17"/>
      <c r="Q45" s="17"/>
      <c r="R45" s="17"/>
      <c r="S45" s="17"/>
      <c r="T45" s="1"/>
      <c r="U45" s="1"/>
      <c r="V45" s="1"/>
      <c r="W45" s="17"/>
      <c r="X45" s="17"/>
      <c r="Y45" s="34"/>
      <c r="Z45" s="17"/>
      <c r="AA45" s="18"/>
    </row>
    <row r="46" spans="2:27" ht="13.5" customHeight="1" thickBot="1">
      <c r="B46" s="19"/>
      <c r="C46" s="80"/>
      <c r="D46" s="80"/>
      <c r="E46" s="20"/>
      <c r="F46" s="20"/>
      <c r="G46" s="21"/>
      <c r="H46" s="21"/>
      <c r="I46" s="21"/>
      <c r="J46" s="21"/>
      <c r="K46" s="21"/>
      <c r="L46" s="21"/>
      <c r="M46" s="95"/>
      <c r="N46" s="21"/>
      <c r="O46" s="29"/>
      <c r="P46" s="21"/>
      <c r="Q46" s="21"/>
      <c r="R46" s="21"/>
      <c r="S46" s="21"/>
      <c r="T46" s="22"/>
      <c r="U46" s="22"/>
      <c r="V46" s="22"/>
      <c r="W46" s="21"/>
      <c r="X46" s="21"/>
      <c r="Y46" s="35"/>
      <c r="Z46" s="21"/>
      <c r="AA46" s="21"/>
    </row>
    <row r="47" spans="2:27" ht="18.75" customHeight="1" thickBot="1">
      <c r="B47" s="128"/>
      <c r="C47" s="129"/>
      <c r="D47" s="129"/>
      <c r="E47" s="129"/>
      <c r="F47" s="129"/>
      <c r="G47" s="21"/>
      <c r="H47" s="21"/>
      <c r="I47" s="21"/>
      <c r="J47" s="21"/>
      <c r="K47" s="21"/>
      <c r="L47" s="21"/>
      <c r="M47" s="22"/>
      <c r="N47" s="21"/>
      <c r="O47" s="29"/>
      <c r="P47" s="21"/>
      <c r="Q47" s="21"/>
      <c r="R47" s="21"/>
      <c r="S47" s="21"/>
      <c r="T47" s="22"/>
      <c r="U47" s="22"/>
      <c r="V47" s="22"/>
      <c r="W47" s="21"/>
      <c r="X47" s="21"/>
      <c r="Y47" s="35"/>
      <c r="Z47" s="21"/>
      <c r="AA47" s="21"/>
    </row>
    <row r="48" spans="2:27" ht="27" customHeight="1" thickBot="1">
      <c r="B48" s="126"/>
      <c r="C48" s="127"/>
      <c r="D48" s="129"/>
      <c r="E48" s="23"/>
      <c r="F48" s="23"/>
      <c r="G48" s="24"/>
      <c r="H48" s="24"/>
      <c r="I48" s="24"/>
      <c r="J48" s="24"/>
      <c r="K48" s="24"/>
      <c r="L48" s="24"/>
      <c r="M48" s="24"/>
      <c r="N48" s="24"/>
      <c r="O48" s="30"/>
      <c r="P48" s="24"/>
      <c r="Q48" s="24"/>
      <c r="R48" s="24"/>
      <c r="S48" s="24"/>
      <c r="T48" s="78"/>
      <c r="U48" s="78"/>
      <c r="V48" s="78"/>
      <c r="W48" s="24"/>
      <c r="X48" s="24"/>
      <c r="Y48" s="36"/>
      <c r="Z48" s="24"/>
      <c r="AA48" s="24"/>
    </row>
    <row r="49" spans="2:27" ht="38.25" customHeight="1">
      <c r="B49" s="24"/>
      <c r="C49" s="24"/>
      <c r="D49" s="24"/>
      <c r="E49" s="24"/>
      <c r="F49" s="24"/>
      <c r="G49" s="24"/>
      <c r="H49" s="24"/>
      <c r="I49" s="24"/>
      <c r="J49" s="24"/>
      <c r="K49" s="24"/>
      <c r="L49" s="24"/>
      <c r="M49" s="24"/>
      <c r="N49" s="24"/>
      <c r="O49" s="30"/>
      <c r="P49" s="24"/>
      <c r="Q49" s="24"/>
      <c r="R49" s="24"/>
      <c r="S49" s="24"/>
      <c r="T49" s="78"/>
      <c r="U49" s="78"/>
      <c r="V49" s="78"/>
      <c r="W49" s="130"/>
      <c r="X49" s="130"/>
      <c r="Y49" s="130"/>
      <c r="Z49" s="130"/>
      <c r="AA49" s="24"/>
    </row>
    <row r="50" spans="2:27" ht="18" customHeight="1">
      <c r="B50" s="24"/>
      <c r="C50" s="24"/>
      <c r="D50" s="75"/>
      <c r="E50" s="25"/>
      <c r="F50" s="25"/>
      <c r="G50" s="25"/>
      <c r="H50" s="25"/>
      <c r="I50" s="25"/>
      <c r="J50" s="25"/>
      <c r="K50" s="25"/>
      <c r="L50" s="25"/>
      <c r="M50" s="25"/>
      <c r="N50" s="25"/>
      <c r="O50" s="31"/>
      <c r="P50" s="25"/>
      <c r="Q50" s="25"/>
      <c r="R50" s="25"/>
      <c r="S50" s="25"/>
      <c r="T50" s="75"/>
      <c r="U50" s="75"/>
      <c r="V50" s="75"/>
      <c r="W50" s="131"/>
      <c r="X50" s="131"/>
      <c r="Y50" s="131"/>
      <c r="Z50" s="131"/>
      <c r="AA50" s="24"/>
    </row>
    <row r="51" spans="2:27" ht="15.75" customHeight="1" thickBot="1">
      <c r="B51" s="24"/>
      <c r="C51" s="24"/>
      <c r="D51" s="75"/>
      <c r="E51" s="25"/>
      <c r="F51" s="25"/>
      <c r="G51" s="25"/>
      <c r="H51" s="25"/>
      <c r="I51" s="25"/>
      <c r="J51" s="25"/>
      <c r="K51" s="25"/>
      <c r="L51" s="25"/>
      <c r="M51" s="25"/>
      <c r="N51" s="25"/>
      <c r="O51" s="31"/>
      <c r="P51" s="25"/>
      <c r="Q51" s="25"/>
      <c r="R51" s="25"/>
      <c r="S51" s="25"/>
      <c r="T51" s="75"/>
      <c r="U51" s="75"/>
      <c r="V51" s="75"/>
      <c r="W51" s="120"/>
      <c r="X51" s="120"/>
      <c r="Y51" s="120"/>
      <c r="Z51" s="120"/>
      <c r="AA51" s="24"/>
    </row>
    <row r="52" spans="2:27" ht="15.75" customHeight="1">
      <c r="B52" s="24"/>
      <c r="C52" s="24"/>
      <c r="D52" s="78"/>
      <c r="E52" s="24"/>
      <c r="F52" s="24"/>
      <c r="G52" s="24"/>
      <c r="H52" s="24"/>
      <c r="I52" s="24"/>
      <c r="J52" s="24"/>
      <c r="K52" s="24"/>
      <c r="L52" s="24"/>
      <c r="M52" s="24"/>
      <c r="N52" s="24"/>
      <c r="O52" s="30"/>
      <c r="P52" s="24"/>
      <c r="Q52" s="24"/>
      <c r="R52" s="24"/>
      <c r="S52" s="24"/>
      <c r="T52" s="78"/>
      <c r="U52" s="78"/>
      <c r="V52" s="78"/>
      <c r="W52" s="78"/>
      <c r="X52" s="78"/>
      <c r="Y52" s="37"/>
      <c r="Z52" s="78"/>
      <c r="AA52" s="24"/>
    </row>
  </sheetData>
  <mergeCells count="46">
    <mergeCell ref="C9:AA9"/>
    <mergeCell ref="B4:AA4"/>
    <mergeCell ref="B5:AA5"/>
    <mergeCell ref="B6:AA6"/>
    <mergeCell ref="B7:AA7"/>
    <mergeCell ref="C8:AA8"/>
    <mergeCell ref="C10:AA10"/>
    <mergeCell ref="C11:AA11"/>
    <mergeCell ref="C12:AA12"/>
    <mergeCell ref="B13:B15"/>
    <mergeCell ref="C13:C15"/>
    <mergeCell ref="D13:D15"/>
    <mergeCell ref="E13:H14"/>
    <mergeCell ref="I13:I15"/>
    <mergeCell ref="J13:J15"/>
    <mergeCell ref="K13:O13"/>
    <mergeCell ref="P13:Y13"/>
    <mergeCell ref="Z13:Z15"/>
    <mergeCell ref="AA13:AA15"/>
    <mergeCell ref="K14:K15"/>
    <mergeCell ref="L14:L15"/>
    <mergeCell ref="M14:M15"/>
    <mergeCell ref="AB22:AD22"/>
    <mergeCell ref="W51:Z51"/>
    <mergeCell ref="AA29:AA34"/>
    <mergeCell ref="AA35:AA40"/>
    <mergeCell ref="C18:C24"/>
    <mergeCell ref="B44:D44"/>
    <mergeCell ref="B45:D45"/>
    <mergeCell ref="B47:F47"/>
    <mergeCell ref="B48:D48"/>
    <mergeCell ref="W49:Z49"/>
    <mergeCell ref="W50:Z50"/>
    <mergeCell ref="B29:B40"/>
    <mergeCell ref="C29:C40"/>
    <mergeCell ref="C42:D42"/>
    <mergeCell ref="B43:D43"/>
    <mergeCell ref="X14:X15"/>
    <mergeCell ref="Y14:Y15"/>
    <mergeCell ref="B16:B24"/>
    <mergeCell ref="N14:N15"/>
    <mergeCell ref="O14:O15"/>
    <mergeCell ref="P14:R14"/>
    <mergeCell ref="S14:T14"/>
    <mergeCell ref="U14:W14"/>
    <mergeCell ref="C16:C17"/>
  </mergeCells>
  <printOptions horizontalCentered="1"/>
  <pageMargins left="0" right="0" top="0" bottom="0" header="0.31496062992125984" footer="0.31496062992125984"/>
  <pageSetup paperSize="14" scale="45" orientation="landscape" r:id="rId1"/>
  <drawing r:id="rId2"/>
</worksheet>
</file>

<file path=xl/worksheets/sheet2.xml><?xml version="1.0" encoding="utf-8"?>
<worksheet xmlns="http://schemas.openxmlformats.org/spreadsheetml/2006/main" xmlns:r="http://schemas.openxmlformats.org/officeDocument/2006/relationships">
  <dimension ref="B5:O35"/>
  <sheetViews>
    <sheetView showGridLines="0" zoomScale="75" zoomScaleNormal="75" workbookViewId="0">
      <selection activeCell="Q8" sqref="Q8"/>
    </sheetView>
  </sheetViews>
  <sheetFormatPr baseColWidth="10" defaultRowHeight="15"/>
  <cols>
    <col min="1" max="1" width="3.7109375" customWidth="1"/>
    <col min="2" max="2" width="32.7109375" customWidth="1"/>
    <col min="3" max="3" width="27" customWidth="1"/>
    <col min="4" max="7" width="9.85546875" customWidth="1"/>
    <col min="8" max="8" width="24.42578125" customWidth="1"/>
    <col min="9" max="10" width="14.7109375" customWidth="1"/>
    <col min="11" max="13" width="9.7109375" customWidth="1"/>
    <col min="14" max="14" width="15.85546875" customWidth="1"/>
    <col min="15" max="15" width="24.140625" customWidth="1"/>
    <col min="16" max="17" width="14.140625" bestFit="1" customWidth="1"/>
  </cols>
  <sheetData>
    <row r="5" spans="2:15">
      <c r="B5" s="159" t="s">
        <v>9</v>
      </c>
      <c r="C5" s="159"/>
      <c r="D5" s="159"/>
      <c r="E5" s="159"/>
      <c r="F5" s="159"/>
      <c r="G5" s="159"/>
      <c r="H5" s="159"/>
      <c r="I5" s="159"/>
      <c r="J5" s="159"/>
      <c r="K5" s="159"/>
      <c r="L5" s="159"/>
      <c r="M5" s="159"/>
      <c r="N5" s="159"/>
      <c r="O5" s="159"/>
    </row>
    <row r="6" spans="2:15">
      <c r="B6" s="159" t="s">
        <v>10</v>
      </c>
      <c r="C6" s="159"/>
      <c r="D6" s="159"/>
      <c r="E6" s="159"/>
      <c r="F6" s="159"/>
      <c r="G6" s="159"/>
      <c r="H6" s="159"/>
      <c r="I6" s="159"/>
      <c r="J6" s="159"/>
      <c r="K6" s="159"/>
      <c r="L6" s="159"/>
      <c r="M6" s="159"/>
      <c r="N6" s="159"/>
      <c r="O6" s="159"/>
    </row>
    <row r="7" spans="2:15" ht="15.75" thickBot="1"/>
    <row r="8" spans="2:15" ht="24.75" customHeight="1">
      <c r="B8" s="160" t="s">
        <v>25</v>
      </c>
      <c r="C8" s="160"/>
      <c r="D8" s="160"/>
      <c r="E8" s="160"/>
      <c r="F8" s="160"/>
      <c r="G8" s="160"/>
      <c r="H8" s="160"/>
      <c r="I8" s="160"/>
      <c r="J8" s="160"/>
      <c r="K8" s="160"/>
      <c r="L8" s="160"/>
      <c r="M8" s="160"/>
      <c r="N8" s="160"/>
      <c r="O8" s="160"/>
    </row>
    <row r="9" spans="2:15" ht="24.75" customHeight="1" thickBot="1">
      <c r="B9" s="161" t="s">
        <v>26</v>
      </c>
      <c r="C9" s="161"/>
      <c r="D9" s="161"/>
      <c r="E9" s="161"/>
      <c r="F9" s="161"/>
      <c r="G9" s="161"/>
      <c r="H9" s="161"/>
      <c r="I9" s="161"/>
      <c r="J9" s="161"/>
      <c r="K9" s="161"/>
      <c r="L9" s="161"/>
      <c r="M9" s="161"/>
      <c r="N9" s="161"/>
      <c r="O9" s="161"/>
    </row>
    <row r="10" spans="2:15" ht="25.5" customHeight="1" thickBot="1">
      <c r="B10" s="162" t="s">
        <v>27</v>
      </c>
      <c r="C10" s="162"/>
      <c r="D10" s="162"/>
      <c r="E10" s="162"/>
      <c r="F10" s="162"/>
      <c r="G10" s="162"/>
      <c r="H10" s="162"/>
      <c r="I10" s="162"/>
      <c r="J10" s="162"/>
      <c r="K10" s="162"/>
      <c r="L10" s="162"/>
      <c r="M10" s="162"/>
      <c r="N10" s="162"/>
      <c r="O10" s="162"/>
    </row>
    <row r="11" spans="2:15" ht="35.25" customHeight="1" thickBot="1">
      <c r="B11" s="2" t="s">
        <v>28</v>
      </c>
      <c r="C11" s="153" t="s">
        <v>29</v>
      </c>
      <c r="D11" s="153"/>
      <c r="E11" s="153"/>
      <c r="F11" s="153"/>
      <c r="G11" s="153"/>
      <c r="H11" s="153"/>
      <c r="I11" s="153"/>
      <c r="J11" s="153"/>
      <c r="K11" s="153"/>
      <c r="L11" s="153"/>
      <c r="M11" s="153"/>
      <c r="N11" s="153"/>
      <c r="O11" s="153"/>
    </row>
    <row r="12" spans="2:15" ht="30" customHeight="1">
      <c r="B12" s="163" t="s">
        <v>30</v>
      </c>
      <c r="C12" s="154" t="s">
        <v>31</v>
      </c>
      <c r="D12" s="155"/>
      <c r="E12" s="155"/>
      <c r="F12" s="155"/>
      <c r="G12" s="155"/>
      <c r="H12" s="155"/>
      <c r="I12" s="155"/>
      <c r="J12" s="155"/>
      <c r="K12" s="155"/>
      <c r="L12" s="155"/>
      <c r="M12" s="155"/>
      <c r="N12" s="155"/>
      <c r="O12" s="156"/>
    </row>
    <row r="13" spans="2:15" ht="71.25" customHeight="1" thickBot="1">
      <c r="B13" s="164"/>
      <c r="C13" s="165" t="s">
        <v>32</v>
      </c>
      <c r="D13" s="166"/>
      <c r="E13" s="166"/>
      <c r="F13" s="166"/>
      <c r="G13" s="166"/>
      <c r="H13" s="166"/>
      <c r="I13" s="166"/>
      <c r="J13" s="166"/>
      <c r="K13" s="166"/>
      <c r="L13" s="166"/>
      <c r="M13" s="166"/>
      <c r="N13" s="166"/>
      <c r="O13" s="167"/>
    </row>
    <row r="14" spans="2:15" ht="34.5" customHeight="1" thickBot="1">
      <c r="B14" s="2" t="s">
        <v>33</v>
      </c>
      <c r="C14" s="153" t="s">
        <v>34</v>
      </c>
      <c r="D14" s="153"/>
      <c r="E14" s="153"/>
      <c r="F14" s="153"/>
      <c r="G14" s="153"/>
      <c r="H14" s="153"/>
      <c r="I14" s="153"/>
      <c r="J14" s="153"/>
      <c r="K14" s="153"/>
      <c r="L14" s="153"/>
      <c r="M14" s="153"/>
      <c r="N14" s="153"/>
      <c r="O14" s="153"/>
    </row>
    <row r="15" spans="2:15" ht="34.5" customHeight="1" thickBot="1">
      <c r="B15" s="2" t="s">
        <v>35</v>
      </c>
      <c r="C15" s="153" t="s">
        <v>36</v>
      </c>
      <c r="D15" s="153"/>
      <c r="E15" s="153"/>
      <c r="F15" s="153"/>
      <c r="G15" s="153"/>
      <c r="H15" s="153"/>
      <c r="I15" s="153"/>
      <c r="J15" s="153"/>
      <c r="K15" s="153"/>
      <c r="L15" s="153"/>
      <c r="M15" s="153"/>
      <c r="N15" s="153"/>
      <c r="O15" s="153"/>
    </row>
    <row r="16" spans="2:15" ht="34.5" customHeight="1" thickBot="1">
      <c r="B16" s="2" t="s">
        <v>37</v>
      </c>
      <c r="C16" s="153" t="s">
        <v>38</v>
      </c>
      <c r="D16" s="153"/>
      <c r="E16" s="153"/>
      <c r="F16" s="153"/>
      <c r="G16" s="153"/>
      <c r="H16" s="153"/>
      <c r="I16" s="153"/>
      <c r="J16" s="153"/>
      <c r="K16" s="153"/>
      <c r="L16" s="153"/>
      <c r="M16" s="153"/>
      <c r="N16" s="153"/>
      <c r="O16" s="153"/>
    </row>
    <row r="17" spans="2:15" ht="34.5" customHeight="1" thickBot="1">
      <c r="B17" s="3" t="s">
        <v>39</v>
      </c>
      <c r="C17" s="153" t="s">
        <v>40</v>
      </c>
      <c r="D17" s="153"/>
      <c r="E17" s="153"/>
      <c r="F17" s="153"/>
      <c r="G17" s="153"/>
      <c r="H17" s="153"/>
      <c r="I17" s="153"/>
      <c r="J17" s="153"/>
      <c r="K17" s="153"/>
      <c r="L17" s="153"/>
      <c r="M17" s="153"/>
      <c r="N17" s="153"/>
      <c r="O17" s="153"/>
    </row>
    <row r="18" spans="2:15" ht="45" customHeight="1" thickBot="1">
      <c r="B18" s="3" t="s">
        <v>41</v>
      </c>
      <c r="C18" s="154" t="s">
        <v>42</v>
      </c>
      <c r="D18" s="155"/>
      <c r="E18" s="155"/>
      <c r="F18" s="155"/>
      <c r="G18" s="155"/>
      <c r="H18" s="155"/>
      <c r="I18" s="155"/>
      <c r="J18" s="155"/>
      <c r="K18" s="155"/>
      <c r="L18" s="155"/>
      <c r="M18" s="155"/>
      <c r="N18" s="155"/>
      <c r="O18" s="156"/>
    </row>
    <row r="19" spans="2:15" ht="37.5" customHeight="1" thickBot="1">
      <c r="B19" s="157" t="s">
        <v>43</v>
      </c>
      <c r="C19" s="154" t="s">
        <v>44</v>
      </c>
      <c r="D19" s="155"/>
      <c r="E19" s="155"/>
      <c r="F19" s="155"/>
      <c r="G19" s="155"/>
      <c r="H19" s="155"/>
      <c r="I19" s="155"/>
      <c r="J19" s="155"/>
      <c r="K19" s="155"/>
      <c r="L19" s="155"/>
      <c r="M19" s="155"/>
      <c r="N19" s="155"/>
      <c r="O19" s="156"/>
    </row>
    <row r="20" spans="2:15" ht="37.5" customHeight="1" thickBot="1">
      <c r="B20" s="158"/>
      <c r="C20" s="154" t="s">
        <v>45</v>
      </c>
      <c r="D20" s="155"/>
      <c r="E20" s="155"/>
      <c r="F20" s="155"/>
      <c r="G20" s="155"/>
      <c r="H20" s="155"/>
      <c r="I20" s="155"/>
      <c r="J20" s="155"/>
      <c r="K20" s="155"/>
      <c r="L20" s="155"/>
      <c r="M20" s="155"/>
      <c r="N20" s="155"/>
      <c r="O20" s="156"/>
    </row>
    <row r="21" spans="2:15" ht="37.5" customHeight="1" thickBot="1">
      <c r="B21" s="158"/>
      <c r="C21" s="149" t="s">
        <v>46</v>
      </c>
      <c r="D21" s="150"/>
      <c r="E21" s="150"/>
      <c r="F21" s="150"/>
      <c r="G21" s="150"/>
      <c r="H21" s="150"/>
      <c r="I21" s="150"/>
      <c r="J21" s="150"/>
      <c r="K21" s="150"/>
      <c r="L21" s="150"/>
      <c r="M21" s="150"/>
      <c r="N21" s="150"/>
      <c r="O21" s="151"/>
    </row>
    <row r="22" spans="2:15" ht="37.5" customHeight="1" thickBot="1">
      <c r="B22" s="158"/>
      <c r="C22" s="149" t="s">
        <v>47</v>
      </c>
      <c r="D22" s="150"/>
      <c r="E22" s="150"/>
      <c r="F22" s="150"/>
      <c r="G22" s="150"/>
      <c r="H22" s="150"/>
      <c r="I22" s="150"/>
      <c r="J22" s="150"/>
      <c r="K22" s="150"/>
      <c r="L22" s="150"/>
      <c r="M22" s="150"/>
      <c r="N22" s="150"/>
      <c r="O22" s="151"/>
    </row>
    <row r="23" spans="2:15" ht="34.5" customHeight="1" thickBot="1">
      <c r="B23" s="4" t="s">
        <v>48</v>
      </c>
      <c r="C23" s="149" t="s">
        <v>49</v>
      </c>
      <c r="D23" s="150"/>
      <c r="E23" s="150"/>
      <c r="F23" s="150"/>
      <c r="G23" s="150"/>
      <c r="H23" s="150"/>
      <c r="I23" s="150"/>
      <c r="J23" s="150"/>
      <c r="K23" s="150"/>
      <c r="L23" s="150"/>
      <c r="M23" s="150"/>
      <c r="N23" s="150"/>
      <c r="O23" s="151"/>
    </row>
    <row r="24" spans="2:15" ht="34.5" customHeight="1" thickBot="1">
      <c r="B24" s="4" t="s">
        <v>50</v>
      </c>
      <c r="C24" s="149" t="s">
        <v>51</v>
      </c>
      <c r="D24" s="150"/>
      <c r="E24" s="150"/>
      <c r="F24" s="150"/>
      <c r="G24" s="150"/>
      <c r="H24" s="150"/>
      <c r="I24" s="150"/>
      <c r="J24" s="150"/>
      <c r="K24" s="150"/>
      <c r="L24" s="150"/>
      <c r="M24" s="150"/>
      <c r="N24" s="150"/>
      <c r="O24" s="151"/>
    </row>
    <row r="25" spans="2:15" ht="96" customHeight="1" thickBot="1">
      <c r="B25" s="4" t="s">
        <v>52</v>
      </c>
      <c r="C25" s="152" t="s">
        <v>53</v>
      </c>
      <c r="D25" s="152"/>
      <c r="E25" s="152"/>
      <c r="F25" s="152"/>
      <c r="G25" s="152"/>
      <c r="H25" s="152"/>
      <c r="I25" s="152"/>
      <c r="J25" s="152"/>
      <c r="K25" s="152"/>
      <c r="L25" s="152"/>
      <c r="M25" s="152"/>
      <c r="N25" s="152"/>
      <c r="O25" s="152"/>
    </row>
    <row r="26" spans="2:15" ht="40.5" customHeight="1" thickBot="1">
      <c r="B26" s="4" t="s">
        <v>54</v>
      </c>
      <c r="C26" s="153" t="s">
        <v>55</v>
      </c>
      <c r="D26" s="153"/>
      <c r="E26" s="153"/>
      <c r="F26" s="153"/>
      <c r="G26" s="153"/>
      <c r="H26" s="153"/>
      <c r="I26" s="153"/>
      <c r="J26" s="153"/>
      <c r="K26" s="153"/>
      <c r="L26" s="153"/>
      <c r="M26" s="153"/>
      <c r="N26" s="153"/>
      <c r="O26" s="153"/>
    </row>
    <row r="27" spans="2:15" ht="37.5" customHeight="1" thickBot="1">
      <c r="B27" s="4" t="s">
        <v>56</v>
      </c>
      <c r="C27" s="153" t="s">
        <v>57</v>
      </c>
      <c r="D27" s="153"/>
      <c r="E27" s="153"/>
      <c r="F27" s="153"/>
      <c r="G27" s="153"/>
      <c r="H27" s="153"/>
      <c r="I27" s="153"/>
      <c r="J27" s="153"/>
      <c r="K27" s="153"/>
      <c r="L27" s="153"/>
      <c r="M27" s="153"/>
      <c r="N27" s="153"/>
      <c r="O27" s="153"/>
    </row>
    <row r="28" spans="2:15" ht="52.5" customHeight="1" thickBot="1">
      <c r="B28" s="4" t="s">
        <v>58</v>
      </c>
      <c r="C28" s="153" t="s">
        <v>59</v>
      </c>
      <c r="D28" s="153"/>
      <c r="E28" s="153"/>
      <c r="F28" s="153"/>
      <c r="G28" s="153"/>
      <c r="H28" s="153"/>
      <c r="I28" s="153"/>
      <c r="J28" s="153"/>
      <c r="K28" s="153"/>
      <c r="L28" s="153"/>
      <c r="M28" s="153"/>
      <c r="N28" s="153"/>
      <c r="O28" s="153"/>
    </row>
    <row r="29" spans="2:15" ht="72.75" customHeight="1" thickBot="1">
      <c r="B29" s="4" t="s">
        <v>60</v>
      </c>
      <c r="C29" s="153" t="s">
        <v>61</v>
      </c>
      <c r="D29" s="153"/>
      <c r="E29" s="153"/>
      <c r="F29" s="153"/>
      <c r="G29" s="153"/>
      <c r="H29" s="153"/>
      <c r="I29" s="153"/>
      <c r="J29" s="153"/>
      <c r="K29" s="153"/>
      <c r="L29" s="153"/>
      <c r="M29" s="153"/>
      <c r="N29" s="153"/>
      <c r="O29" s="153"/>
    </row>
    <row r="30" spans="2:15" ht="34.5" customHeight="1" thickBot="1">
      <c r="B30" s="4" t="s">
        <v>62</v>
      </c>
      <c r="C30" s="153" t="s">
        <v>63</v>
      </c>
      <c r="D30" s="153"/>
      <c r="E30" s="153"/>
      <c r="F30" s="153"/>
      <c r="G30" s="153"/>
      <c r="H30" s="153"/>
      <c r="I30" s="153"/>
      <c r="J30" s="153"/>
      <c r="K30" s="153"/>
      <c r="L30" s="153"/>
      <c r="M30" s="153"/>
      <c r="N30" s="153"/>
      <c r="O30" s="153"/>
    </row>
    <row r="31" spans="2:15" ht="34.5" customHeight="1" thickBot="1">
      <c r="B31" s="4" t="s">
        <v>64</v>
      </c>
      <c r="C31" s="153" t="s">
        <v>65</v>
      </c>
      <c r="D31" s="153"/>
      <c r="E31" s="153"/>
      <c r="F31" s="153"/>
      <c r="G31" s="153"/>
      <c r="H31" s="153"/>
      <c r="I31" s="153"/>
      <c r="J31" s="153"/>
      <c r="K31" s="153"/>
      <c r="L31" s="153"/>
      <c r="M31" s="153"/>
      <c r="N31" s="153"/>
      <c r="O31" s="153"/>
    </row>
    <row r="32" spans="2:15" ht="61.5" customHeight="1" thickBot="1">
      <c r="B32" s="5" t="s">
        <v>66</v>
      </c>
      <c r="C32" s="153" t="s">
        <v>67</v>
      </c>
      <c r="D32" s="153"/>
      <c r="E32" s="153"/>
      <c r="F32" s="153"/>
      <c r="G32" s="153"/>
      <c r="H32" s="153"/>
      <c r="I32" s="153"/>
      <c r="J32" s="153"/>
      <c r="K32" s="153"/>
      <c r="L32" s="153"/>
      <c r="M32" s="153"/>
      <c r="N32" s="153"/>
      <c r="O32" s="153"/>
    </row>
    <row r="33" spans="2:15" ht="34.5" customHeight="1" thickBot="1">
      <c r="B33" s="5" t="s">
        <v>68</v>
      </c>
      <c r="C33" s="153" t="s">
        <v>69</v>
      </c>
      <c r="D33" s="153"/>
      <c r="E33" s="153"/>
      <c r="F33" s="153"/>
      <c r="G33" s="153"/>
      <c r="H33" s="153"/>
      <c r="I33" s="153"/>
      <c r="J33" s="153"/>
      <c r="K33" s="153"/>
      <c r="L33" s="153"/>
      <c r="M33" s="153"/>
      <c r="N33" s="153"/>
      <c r="O33" s="153"/>
    </row>
    <row r="34" spans="2:15" ht="15.75" thickBot="1"/>
    <row r="35" spans="2:15" ht="127.5" customHeight="1">
      <c r="B35" s="146" t="s">
        <v>70</v>
      </c>
      <c r="C35" s="147"/>
      <c r="D35" s="147"/>
      <c r="E35" s="147"/>
      <c r="F35" s="147"/>
      <c r="G35" s="147"/>
      <c r="H35" s="147"/>
      <c r="I35" s="147"/>
      <c r="J35" s="147"/>
      <c r="K35" s="147"/>
      <c r="L35" s="147"/>
      <c r="M35" s="147"/>
      <c r="N35" s="147"/>
      <c r="O35" s="148"/>
    </row>
  </sheetData>
  <mergeCells count="31">
    <mergeCell ref="C14:O14"/>
    <mergeCell ref="C15:O15"/>
    <mergeCell ref="C16:O16"/>
    <mergeCell ref="B5:O5"/>
    <mergeCell ref="B6:O6"/>
    <mergeCell ref="B8:O8"/>
    <mergeCell ref="B9:O9"/>
    <mergeCell ref="B10:O10"/>
    <mergeCell ref="C11:O11"/>
    <mergeCell ref="B12:B13"/>
    <mergeCell ref="C12:O12"/>
    <mergeCell ref="C13:O13"/>
    <mergeCell ref="C17:O17"/>
    <mergeCell ref="C18:O18"/>
    <mergeCell ref="B19:B22"/>
    <mergeCell ref="C19:O19"/>
    <mergeCell ref="C20:O20"/>
    <mergeCell ref="C21:O21"/>
    <mergeCell ref="C22:O22"/>
    <mergeCell ref="B35:O35"/>
    <mergeCell ref="C23:O23"/>
    <mergeCell ref="C24:O24"/>
    <mergeCell ref="C25:O25"/>
    <mergeCell ref="C26:O26"/>
    <mergeCell ref="C27:O27"/>
    <mergeCell ref="C28:O28"/>
    <mergeCell ref="C29:O29"/>
    <mergeCell ref="C30:O30"/>
    <mergeCell ref="C31:O31"/>
    <mergeCell ref="C32:O32"/>
    <mergeCell ref="C33:O33"/>
  </mergeCells>
  <printOptions horizontalCentered="1"/>
  <pageMargins left="0" right="0" top="0.74803149606299213" bottom="0.74803149606299213" header="0.31496062992125984" footer="0.31496062992125984"/>
  <pageSetup scale="60" orientation="landscape" r:id="rId1"/>
  <drawing r:id="rId2"/>
</worksheet>
</file>

<file path=xl/worksheets/sheet3.xml><?xml version="1.0" encoding="utf-8"?>
<worksheet xmlns="http://schemas.openxmlformats.org/spreadsheetml/2006/main" xmlns:r="http://schemas.openxmlformats.org/officeDocument/2006/relationships">
  <dimension ref="A3:G58"/>
  <sheetViews>
    <sheetView topLeftCell="A43" workbookViewId="0">
      <selection activeCell="F26" sqref="F26:F58"/>
    </sheetView>
  </sheetViews>
  <sheetFormatPr baseColWidth="10" defaultRowHeight="15"/>
  <cols>
    <col min="6" max="6" width="11.7109375" bestFit="1" customWidth="1"/>
    <col min="7" max="7" width="11.5703125" bestFit="1" customWidth="1"/>
  </cols>
  <sheetData>
    <row r="3" spans="1:2">
      <c r="A3" s="41">
        <v>2772000000</v>
      </c>
      <c r="B3" s="41">
        <v>6193502550</v>
      </c>
    </row>
    <row r="4" spans="1:2" ht="15.75" thickBot="1">
      <c r="A4" s="45">
        <v>16811333412</v>
      </c>
      <c r="B4" s="46"/>
    </row>
    <row r="5" spans="1:2">
      <c r="A5" s="47">
        <v>186000000</v>
      </c>
      <c r="B5" s="44">
        <v>186000000</v>
      </c>
    </row>
    <row r="6" spans="1:2">
      <c r="A6" s="42">
        <v>1348500000</v>
      </c>
      <c r="B6" s="8">
        <v>674250000</v>
      </c>
    </row>
    <row r="7" spans="1:2">
      <c r="A7" s="42">
        <v>220000000</v>
      </c>
      <c r="B7" s="8">
        <v>220000000</v>
      </c>
    </row>
    <row r="8" spans="1:2">
      <c r="A8" s="42">
        <v>190000000</v>
      </c>
      <c r="B8" s="8">
        <v>190000000</v>
      </c>
    </row>
    <row r="9" spans="1:2" ht="15.75" thickBot="1">
      <c r="A9" s="52">
        <v>1649638371</v>
      </c>
      <c r="B9" s="48">
        <f>+A9</f>
        <v>1649638371</v>
      </c>
    </row>
    <row r="10" spans="1:2">
      <c r="A10" s="53">
        <v>2604000000</v>
      </c>
      <c r="B10" s="51">
        <v>2604000000</v>
      </c>
    </row>
    <row r="11" spans="1:2">
      <c r="A11" s="42">
        <v>2790000000</v>
      </c>
      <c r="B11" s="8">
        <v>2790000000</v>
      </c>
    </row>
    <row r="12" spans="1:2">
      <c r="A12" s="42">
        <v>1040000000</v>
      </c>
      <c r="B12" s="8">
        <v>1040000000</v>
      </c>
    </row>
    <row r="13" spans="1:2">
      <c r="A13" s="42">
        <v>360000000</v>
      </c>
      <c r="B13" s="8">
        <v>360000000</v>
      </c>
    </row>
    <row r="14" spans="1:2">
      <c r="A14" s="42">
        <v>744000000</v>
      </c>
      <c r="B14" s="8">
        <v>744000000</v>
      </c>
    </row>
    <row r="15" spans="1:2">
      <c r="A15" s="42">
        <v>1650000000</v>
      </c>
      <c r="B15" s="8">
        <v>1650000000</v>
      </c>
    </row>
    <row r="16" spans="1:2" ht="15.75" thickBot="1">
      <c r="A16" s="52">
        <v>5950128383</v>
      </c>
      <c r="B16" s="48">
        <v>1652917579</v>
      </c>
    </row>
    <row r="17" spans="1:7">
      <c r="A17" s="53">
        <v>1209000000</v>
      </c>
      <c r="B17" s="51">
        <v>0</v>
      </c>
    </row>
    <row r="18" spans="1:7">
      <c r="A18" s="43">
        <v>3022500000</v>
      </c>
      <c r="B18" s="38">
        <v>0</v>
      </c>
    </row>
    <row r="19" spans="1:7">
      <c r="A19" s="43">
        <v>540000000</v>
      </c>
      <c r="B19" s="38">
        <v>0</v>
      </c>
    </row>
    <row r="20" spans="1:7">
      <c r="A20" s="43">
        <v>270000000</v>
      </c>
      <c r="B20" s="38">
        <v>0</v>
      </c>
    </row>
    <row r="21" spans="1:7">
      <c r="A21" s="43">
        <v>372000000</v>
      </c>
      <c r="B21" s="38">
        <v>0</v>
      </c>
    </row>
    <row r="22" spans="1:7" ht="15.75" thickBot="1">
      <c r="A22" s="52">
        <v>3966752255</v>
      </c>
      <c r="B22" s="48">
        <v>0</v>
      </c>
    </row>
    <row r="23" spans="1:7" ht="15.75" thickBot="1">
      <c r="A23" s="54">
        <v>295120773</v>
      </c>
      <c r="B23" s="55">
        <v>0</v>
      </c>
    </row>
    <row r="24" spans="1:7">
      <c r="A24" s="53">
        <v>212670000</v>
      </c>
      <c r="B24" s="51">
        <f>+A24</f>
        <v>212670000</v>
      </c>
    </row>
    <row r="25" spans="1:7">
      <c r="A25" s="42">
        <v>228000000</v>
      </c>
      <c r="B25" s="8">
        <f>+A25</f>
        <v>228000000</v>
      </c>
    </row>
    <row r="26" spans="1:7">
      <c r="A26" s="42">
        <v>3600000</v>
      </c>
      <c r="B26" s="8">
        <f>+A26</f>
        <v>3600000</v>
      </c>
      <c r="F26" s="41">
        <v>2772000000</v>
      </c>
      <c r="G26" s="41">
        <v>6193502550</v>
      </c>
    </row>
    <row r="27" spans="1:7" ht="15.75" thickBot="1">
      <c r="A27" s="42">
        <v>6000000</v>
      </c>
      <c r="B27" s="8">
        <v>6000000</v>
      </c>
      <c r="F27" s="45">
        <v>16811333412</v>
      </c>
      <c r="G27" s="46"/>
    </row>
    <row r="28" spans="1:7">
      <c r="A28" s="42">
        <v>16000000</v>
      </c>
      <c r="B28" s="8">
        <f t="shared" ref="B28:B35" si="0">+A28</f>
        <v>16000000</v>
      </c>
      <c r="F28" s="47">
        <v>186000000</v>
      </c>
      <c r="G28" s="44">
        <v>186000000</v>
      </c>
    </row>
    <row r="29" spans="1:7">
      <c r="A29" s="42">
        <v>44800000</v>
      </c>
      <c r="B29" s="8">
        <f t="shared" si="0"/>
        <v>44800000</v>
      </c>
      <c r="F29" s="42">
        <v>1348500000</v>
      </c>
      <c r="G29" s="8">
        <v>674250000</v>
      </c>
    </row>
    <row r="30" spans="1:7">
      <c r="A30" s="42">
        <v>36900000</v>
      </c>
      <c r="B30" s="8">
        <f t="shared" si="0"/>
        <v>36900000</v>
      </c>
      <c r="F30" s="42">
        <v>220000000</v>
      </c>
      <c r="G30" s="8">
        <v>220000000</v>
      </c>
    </row>
    <row r="31" spans="1:7">
      <c r="A31" s="42">
        <v>27900000</v>
      </c>
      <c r="B31" s="8">
        <f t="shared" si="0"/>
        <v>27900000</v>
      </c>
      <c r="F31" s="42">
        <v>190000000</v>
      </c>
      <c r="G31" s="8">
        <v>190000000</v>
      </c>
    </row>
    <row r="32" spans="1:7" ht="15.75" thickBot="1">
      <c r="A32" s="42">
        <v>2400000</v>
      </c>
      <c r="B32" s="8">
        <f t="shared" si="0"/>
        <v>2400000</v>
      </c>
      <c r="F32" s="52">
        <v>1649638371</v>
      </c>
      <c r="G32" s="52">
        <v>1649638371</v>
      </c>
    </row>
    <row r="33" spans="1:7">
      <c r="A33" s="42">
        <v>88000000</v>
      </c>
      <c r="B33" s="8">
        <f t="shared" si="0"/>
        <v>88000000</v>
      </c>
      <c r="F33" s="53">
        <v>2604000000</v>
      </c>
      <c r="G33" s="51">
        <v>2604000000</v>
      </c>
    </row>
    <row r="34" spans="1:7">
      <c r="A34" s="42">
        <v>21000000</v>
      </c>
      <c r="B34" s="8">
        <f t="shared" si="0"/>
        <v>21000000</v>
      </c>
      <c r="F34" s="42">
        <v>2790000000</v>
      </c>
      <c r="G34" s="8">
        <v>2790000000</v>
      </c>
    </row>
    <row r="35" spans="1:7" ht="15.75" thickBot="1">
      <c r="A35" s="52">
        <v>3430000</v>
      </c>
      <c r="B35" s="48">
        <f t="shared" si="0"/>
        <v>3430000</v>
      </c>
      <c r="F35" s="42">
        <v>1040000000</v>
      </c>
      <c r="G35" s="8">
        <v>1040000000</v>
      </c>
    </row>
    <row r="36" spans="1:7">
      <c r="F36" s="42">
        <v>360000000</v>
      </c>
      <c r="G36" s="8">
        <v>360000000</v>
      </c>
    </row>
    <row r="37" spans="1:7">
      <c r="F37" s="42">
        <v>744000000</v>
      </c>
      <c r="G37" s="8">
        <v>744000000</v>
      </c>
    </row>
    <row r="38" spans="1:7">
      <c r="F38" s="42">
        <v>1650000000</v>
      </c>
      <c r="G38" s="8">
        <v>1650000000</v>
      </c>
    </row>
    <row r="39" spans="1:7" ht="15.75" thickBot="1">
      <c r="F39" s="52">
        <v>5950128383</v>
      </c>
      <c r="G39" s="48">
        <v>1652917579</v>
      </c>
    </row>
    <row r="40" spans="1:7">
      <c r="F40" s="53">
        <v>1209000000</v>
      </c>
      <c r="G40" s="51">
        <v>0</v>
      </c>
    </row>
    <row r="41" spans="1:7">
      <c r="F41" s="43">
        <v>3022500000</v>
      </c>
      <c r="G41" s="38">
        <v>0</v>
      </c>
    </row>
    <row r="42" spans="1:7">
      <c r="F42" s="43">
        <v>540000000</v>
      </c>
      <c r="G42" s="38">
        <v>0</v>
      </c>
    </row>
    <row r="43" spans="1:7">
      <c r="F43" s="43">
        <v>270000000</v>
      </c>
      <c r="G43" s="38">
        <v>0</v>
      </c>
    </row>
    <row r="44" spans="1:7">
      <c r="F44" s="43">
        <v>372000000</v>
      </c>
      <c r="G44" s="38">
        <v>0</v>
      </c>
    </row>
    <row r="45" spans="1:7" ht="15.75" thickBot="1">
      <c r="F45" s="52">
        <v>3966752255</v>
      </c>
      <c r="G45" s="48">
        <v>0</v>
      </c>
    </row>
    <row r="46" spans="1:7" ht="15.75" thickBot="1">
      <c r="F46" s="54">
        <v>295120773</v>
      </c>
      <c r="G46" s="55">
        <v>0</v>
      </c>
    </row>
    <row r="47" spans="1:7">
      <c r="F47" s="53">
        <v>212670000</v>
      </c>
      <c r="G47" s="53">
        <v>212670000</v>
      </c>
    </row>
    <row r="48" spans="1:7">
      <c r="F48" s="42">
        <v>228000000</v>
      </c>
      <c r="G48" s="42">
        <v>228000000</v>
      </c>
    </row>
    <row r="49" spans="6:7">
      <c r="F49" s="42">
        <v>3600000</v>
      </c>
      <c r="G49" s="42">
        <v>3600000</v>
      </c>
    </row>
    <row r="50" spans="6:7">
      <c r="F50" s="42">
        <v>6000000</v>
      </c>
      <c r="G50" s="42">
        <v>6000000</v>
      </c>
    </row>
    <row r="51" spans="6:7">
      <c r="F51" s="42">
        <v>16000000</v>
      </c>
      <c r="G51" s="42">
        <v>16000000</v>
      </c>
    </row>
    <row r="52" spans="6:7">
      <c r="F52" s="42">
        <v>44800000</v>
      </c>
      <c r="G52" s="42">
        <v>44800000</v>
      </c>
    </row>
    <row r="53" spans="6:7">
      <c r="F53" s="42">
        <v>36900000</v>
      </c>
      <c r="G53" s="42">
        <v>36900000</v>
      </c>
    </row>
    <row r="54" spans="6:7">
      <c r="F54" s="42">
        <v>27900000</v>
      </c>
      <c r="G54" s="42">
        <v>27900000</v>
      </c>
    </row>
    <row r="55" spans="6:7">
      <c r="F55" s="42">
        <v>2400000</v>
      </c>
      <c r="G55" s="42">
        <v>2400000</v>
      </c>
    </row>
    <row r="56" spans="6:7">
      <c r="F56" s="42">
        <v>88000000</v>
      </c>
      <c r="G56" s="42">
        <v>88000000</v>
      </c>
    </row>
    <row r="57" spans="6:7">
      <c r="F57" s="42">
        <v>21000000</v>
      </c>
      <c r="G57" s="42">
        <v>21000000</v>
      </c>
    </row>
    <row r="58" spans="6:7" ht="15.75" thickBot="1">
      <c r="F58" s="52">
        <v>3430000</v>
      </c>
      <c r="G58" s="52">
        <v>3430000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Ultimo</vt:lpstr>
      <vt:lpstr>Instructivo</vt:lpstr>
      <vt:lpstr>Hoja1</vt:lpstr>
      <vt:lpstr>Instructivo!Área_de_impresión</vt:lpstr>
      <vt:lpstr>Ultimo!Área_de_impresión</vt:lpstr>
      <vt:lpstr>Ultimo!Títulos_a_imprimir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Técnico</dc:creator>
  <cp:lastModifiedBy>user</cp:lastModifiedBy>
  <cp:lastPrinted>2017-10-19T11:52:27Z</cp:lastPrinted>
  <dcterms:created xsi:type="dcterms:W3CDTF">2013-09-11T12:20:58Z</dcterms:created>
  <dcterms:modified xsi:type="dcterms:W3CDTF">2017-10-24T16:39:57Z</dcterms:modified>
</cp:coreProperties>
</file>